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4385" yWindow="-15" windowWidth="14430" windowHeight="12240"/>
  </bookViews>
  <sheets>
    <sheet name="alle" sheetId="1" r:id="rId1"/>
    <sheet name="Disziplinenüberblick" sheetId="6" r:id="rId2"/>
    <sheet name="Quittungen" sheetId="10" r:id="rId3"/>
    <sheet name="Starterliste alt" sheetId="9" r:id="rId4"/>
  </sheets>
  <definedNames>
    <definedName name="_xlnm.Print_Titles" localSheetId="0">alle!$1:$10</definedName>
  </definedNames>
  <calcPr calcId="145621"/>
</workbook>
</file>

<file path=xl/calcChain.xml><?xml version="1.0" encoding="utf-8"?>
<calcChain xmlns="http://schemas.openxmlformats.org/spreadsheetml/2006/main">
  <c r="O277" i="1"/>
  <c r="P277"/>
  <c r="Q277"/>
  <c r="P278"/>
  <c r="P281"/>
  <c r="O281"/>
  <c r="Q281" s="1"/>
  <c r="P283"/>
  <c r="O283"/>
  <c r="O276"/>
  <c r="P276"/>
  <c r="Q276"/>
  <c r="P273"/>
  <c r="O273"/>
  <c r="P274"/>
  <c r="O274"/>
  <c r="Q283" l="1"/>
  <c r="Q273"/>
  <c r="Q274"/>
  <c r="P186" l="1"/>
  <c r="O186"/>
  <c r="P211"/>
  <c r="P77"/>
  <c r="Q186" l="1"/>
  <c r="P231"/>
  <c r="P250"/>
  <c r="P245"/>
  <c r="P202" l="1"/>
  <c r="HQ5" i="10" l="1"/>
  <c r="GZ5"/>
  <c r="GI5"/>
  <c r="FR5"/>
  <c r="FA5"/>
  <c r="EJ5"/>
  <c r="DS5"/>
  <c r="DB5"/>
  <c r="CK5"/>
  <c r="BT5"/>
  <c r="BC5"/>
  <c r="AL5"/>
  <c r="U5"/>
  <c r="D5"/>
  <c r="KO48" l="1"/>
  <c r="JX48"/>
  <c r="JG48"/>
  <c r="IP48"/>
  <c r="HY48"/>
  <c r="HH48"/>
  <c r="GQ48"/>
  <c r="FZ48"/>
  <c r="FI48"/>
  <c r="ER48"/>
  <c r="EA48"/>
  <c r="DJ48"/>
  <c r="CS48"/>
  <c r="CB48"/>
  <c r="BK48"/>
  <c r="AT48"/>
  <c r="AC48"/>
  <c r="L48"/>
  <c r="O62" i="1" l="1"/>
  <c r="P62"/>
  <c r="Q62" l="1"/>
  <c r="O239"/>
  <c r="P239"/>
  <c r="Q239" l="1"/>
  <c r="P32"/>
  <c r="P33"/>
  <c r="P228" l="1"/>
  <c r="O228"/>
  <c r="P159"/>
  <c r="O159"/>
  <c r="P158"/>
  <c r="O158"/>
  <c r="P177"/>
  <c r="O177"/>
  <c r="P176"/>
  <c r="O176"/>
  <c r="P19"/>
  <c r="O19"/>
  <c r="P20"/>
  <c r="O20"/>
  <c r="Q20" l="1"/>
  <c r="Q159"/>
  <c r="Q228"/>
  <c r="Q158"/>
  <c r="Q176"/>
  <c r="Q177"/>
  <c r="Q19"/>
  <c r="P230"/>
  <c r="O230"/>
  <c r="P220"/>
  <c r="O220"/>
  <c r="P167"/>
  <c r="O167"/>
  <c r="O185"/>
  <c r="P185"/>
  <c r="P155"/>
  <c r="O155"/>
  <c r="P113"/>
  <c r="O113"/>
  <c r="P88"/>
  <c r="O88"/>
  <c r="P28"/>
  <c r="O28"/>
  <c r="P56"/>
  <c r="O56"/>
  <c r="P48"/>
  <c r="O48"/>
  <c r="P83"/>
  <c r="O83"/>
  <c r="P73"/>
  <c r="O73"/>
  <c r="P287"/>
  <c r="O287"/>
  <c r="P81"/>
  <c r="O81"/>
  <c r="P82"/>
  <c r="O82"/>
  <c r="O59"/>
  <c r="P59"/>
  <c r="O60"/>
  <c r="P60"/>
  <c r="O286"/>
  <c r="P286"/>
  <c r="O100"/>
  <c r="P100"/>
  <c r="P61"/>
  <c r="O61"/>
  <c r="O144"/>
  <c r="P144"/>
  <c r="O137"/>
  <c r="P137"/>
  <c r="O138"/>
  <c r="P138"/>
  <c r="P104"/>
  <c r="O119"/>
  <c r="P119"/>
  <c r="O120"/>
  <c r="P120"/>
  <c r="O52"/>
  <c r="P52"/>
  <c r="D296"/>
  <c r="D295"/>
  <c r="P279"/>
  <c r="P243"/>
  <c r="P240"/>
  <c r="O126"/>
  <c r="P126"/>
  <c r="O142"/>
  <c r="P142"/>
  <c r="O150"/>
  <c r="P150"/>
  <c r="O127"/>
  <c r="P127"/>
  <c r="O147"/>
  <c r="P147"/>
  <c r="O148"/>
  <c r="P148"/>
  <c r="P152"/>
  <c r="O143"/>
  <c r="P143"/>
  <c r="O284"/>
  <c r="P284"/>
  <c r="O128"/>
  <c r="P128"/>
  <c r="O117"/>
  <c r="P117"/>
  <c r="O114"/>
  <c r="P114"/>
  <c r="O107"/>
  <c r="P107"/>
  <c r="O292"/>
  <c r="P292"/>
  <c r="O121"/>
  <c r="P121"/>
  <c r="O122"/>
  <c r="P122"/>
  <c r="O110"/>
  <c r="P110"/>
  <c r="O115"/>
  <c r="P115"/>
  <c r="O123"/>
  <c r="P123"/>
  <c r="O116"/>
  <c r="P116"/>
  <c r="P124"/>
  <c r="O108"/>
  <c r="P108"/>
  <c r="O118"/>
  <c r="P118"/>
  <c r="Q230" l="1"/>
  <c r="Q185"/>
  <c r="Q220"/>
  <c r="Q155"/>
  <c r="Q167"/>
  <c r="Q113"/>
  <c r="Q88"/>
  <c r="Q28"/>
  <c r="Q83"/>
  <c r="Q56"/>
  <c r="Q48"/>
  <c r="Q73"/>
  <c r="Q287"/>
  <c r="Q120"/>
  <c r="Q81"/>
  <c r="Q286"/>
  <c r="Q100"/>
  <c r="Q60"/>
  <c r="Q82"/>
  <c r="Q59"/>
  <c r="Q52"/>
  <c r="Q137"/>
  <c r="Q119"/>
  <c r="Q144"/>
  <c r="Q61"/>
  <c r="Q138"/>
  <c r="Q117"/>
  <c r="Q128"/>
  <c r="Q115"/>
  <c r="Q292"/>
  <c r="Q114"/>
  <c r="Q284"/>
  <c r="Q150"/>
  <c r="Q118"/>
  <c r="Q123"/>
  <c r="Q142"/>
  <c r="Q116"/>
  <c r="Q110"/>
  <c r="Q121"/>
  <c r="Q127"/>
  <c r="Q108"/>
  <c r="Q148"/>
  <c r="Q122"/>
  <c r="Q107"/>
  <c r="Q143"/>
  <c r="Q147"/>
  <c r="Q126"/>
  <c r="I5" i="6"/>
  <c r="O260" i="1"/>
  <c r="P260"/>
  <c r="O261"/>
  <c r="P261"/>
  <c r="P300"/>
  <c r="P302"/>
  <c r="P303"/>
  <c r="P63"/>
  <c r="P304"/>
  <c r="P305"/>
  <c r="P306"/>
  <c r="P242"/>
  <c r="P307"/>
  <c r="P308"/>
  <c r="P288"/>
  <c r="P309"/>
  <c r="P310"/>
  <c r="P311"/>
  <c r="P312"/>
  <c r="P313"/>
  <c r="P314"/>
  <c r="P315"/>
  <c r="P316"/>
  <c r="P317"/>
  <c r="P318"/>
  <c r="P125"/>
  <c r="P205"/>
  <c r="P164"/>
  <c r="P204"/>
  <c r="P200"/>
  <c r="P94"/>
  <c r="P102"/>
  <c r="P256"/>
  <c r="P39"/>
  <c r="P160"/>
  <c r="P201"/>
  <c r="P224"/>
  <c r="P23"/>
  <c r="P161"/>
  <c r="P103"/>
  <c r="P31"/>
  <c r="P238"/>
  <c r="P259"/>
  <c r="P162"/>
  <c r="P64"/>
  <c r="P84"/>
  <c r="P65"/>
  <c r="P40"/>
  <c r="P229"/>
  <c r="P66"/>
  <c r="P105"/>
  <c r="P178"/>
  <c r="P289"/>
  <c r="P255"/>
  <c r="P24"/>
  <c r="P179"/>
  <c r="P319"/>
  <c r="P189"/>
  <c r="P320"/>
  <c r="P321"/>
  <c r="P251"/>
  <c r="P151"/>
  <c r="P67"/>
  <c r="P322"/>
  <c r="P323"/>
  <c r="P252"/>
  <c r="P106"/>
  <c r="P324"/>
  <c r="P203"/>
  <c r="P325"/>
  <c r="P326"/>
  <c r="P327"/>
  <c r="P328"/>
  <c r="P329"/>
  <c r="P330"/>
  <c r="P163"/>
  <c r="P41"/>
  <c r="P180"/>
  <c r="P331"/>
  <c r="P332"/>
  <c r="P333"/>
  <c r="P85"/>
  <c r="P86"/>
  <c r="P87"/>
  <c r="P285"/>
  <c r="P95"/>
  <c r="P258"/>
  <c r="P181"/>
  <c r="P253"/>
  <c r="P25"/>
  <c r="P42"/>
  <c r="P68"/>
  <c r="P218"/>
  <c r="P173"/>
  <c r="O173"/>
  <c r="P198"/>
  <c r="O198"/>
  <c r="P172"/>
  <c r="O172"/>
  <c r="O174"/>
  <c r="P174"/>
  <c r="O266"/>
  <c r="P266"/>
  <c r="O265"/>
  <c r="P265"/>
  <c r="O267"/>
  <c r="P267"/>
  <c r="O254"/>
  <c r="P254"/>
  <c r="P272"/>
  <c r="O272"/>
  <c r="P216"/>
  <c r="O216"/>
  <c r="O264"/>
  <c r="P264"/>
  <c r="P360"/>
  <c r="O360"/>
  <c r="P270"/>
  <c r="O270"/>
  <c r="P271"/>
  <c r="O271"/>
  <c r="P268"/>
  <c r="O268"/>
  <c r="P234"/>
  <c r="O234"/>
  <c r="P269"/>
  <c r="O269"/>
  <c r="P226"/>
  <c r="O226"/>
  <c r="P227"/>
  <c r="O227"/>
  <c r="P170"/>
  <c r="O170"/>
  <c r="O291"/>
  <c r="P291"/>
  <c r="O248"/>
  <c r="P248"/>
  <c r="O38"/>
  <c r="P38"/>
  <c r="O99"/>
  <c r="P99"/>
  <c r="O222"/>
  <c r="P222"/>
  <c r="O235"/>
  <c r="P235"/>
  <c r="O236"/>
  <c r="P236"/>
  <c r="P175"/>
  <c r="O175"/>
  <c r="O101"/>
  <c r="P101"/>
  <c r="O149"/>
  <c r="P149"/>
  <c r="O301"/>
  <c r="P301"/>
  <c r="O223"/>
  <c r="P223"/>
  <c r="O26"/>
  <c r="P26"/>
  <c r="O53"/>
  <c r="P53"/>
  <c r="P190"/>
  <c r="O190"/>
  <c r="P206"/>
  <c r="O206"/>
  <c r="P208"/>
  <c r="O208"/>
  <c r="P215"/>
  <c r="O215"/>
  <c r="P196"/>
  <c r="O196"/>
  <c r="P141"/>
  <c r="O141"/>
  <c r="O140"/>
  <c r="P140"/>
  <c r="O282"/>
  <c r="P282"/>
  <c r="O43"/>
  <c r="P43"/>
  <c r="O34"/>
  <c r="P34"/>
  <c r="P195"/>
  <c r="O195"/>
  <c r="O233"/>
  <c r="P233"/>
  <c r="O232"/>
  <c r="P232"/>
  <c r="O225"/>
  <c r="P225"/>
  <c r="O90"/>
  <c r="P90"/>
  <c r="O247"/>
  <c r="P247"/>
  <c r="P280"/>
  <c r="O280"/>
  <c r="O156"/>
  <c r="P156"/>
  <c r="O50"/>
  <c r="P50"/>
  <c r="O37"/>
  <c r="P37"/>
  <c r="O49"/>
  <c r="P49"/>
  <c r="O77"/>
  <c r="O79"/>
  <c r="P79"/>
  <c r="O78"/>
  <c r="P78"/>
  <c r="P588"/>
  <c r="O588"/>
  <c r="P168"/>
  <c r="O168"/>
  <c r="O219"/>
  <c r="P219"/>
  <c r="O241"/>
  <c r="P241"/>
  <c r="O210"/>
  <c r="P210"/>
  <c r="O57"/>
  <c r="P57"/>
  <c r="O36"/>
  <c r="P36"/>
  <c r="O135"/>
  <c r="P135"/>
  <c r="P184"/>
  <c r="O184"/>
  <c r="P207"/>
  <c r="O207"/>
  <c r="P183"/>
  <c r="O183"/>
  <c r="P193"/>
  <c r="O193"/>
  <c r="P192"/>
  <c r="O192"/>
  <c r="P166"/>
  <c r="O166"/>
  <c r="O72"/>
  <c r="P72"/>
  <c r="O55"/>
  <c r="P55"/>
  <c r="O237"/>
  <c r="P237"/>
  <c r="P22"/>
  <c r="O22"/>
  <c r="O214"/>
  <c r="P214"/>
  <c r="O213"/>
  <c r="P213"/>
  <c r="O217"/>
  <c r="P217"/>
  <c r="O437"/>
  <c r="P437"/>
  <c r="O438"/>
  <c r="P438"/>
  <c r="O439"/>
  <c r="P439"/>
  <c r="O440"/>
  <c r="P440"/>
  <c r="O441"/>
  <c r="P441"/>
  <c r="O442"/>
  <c r="P442"/>
  <c r="O443"/>
  <c r="P443"/>
  <c r="O444"/>
  <c r="P444"/>
  <c r="O445"/>
  <c r="P445"/>
  <c r="O508"/>
  <c r="P508"/>
  <c r="O182"/>
  <c r="P182"/>
  <c r="O509"/>
  <c r="P509"/>
  <c r="O510"/>
  <c r="P510"/>
  <c r="O511"/>
  <c r="P511"/>
  <c r="O512"/>
  <c r="P512"/>
  <c r="Q261" l="1"/>
  <c r="D297"/>
  <c r="Q260"/>
  <c r="Q174"/>
  <c r="Q198"/>
  <c r="Q173"/>
  <c r="Q172"/>
  <c r="Q267"/>
  <c r="Q234"/>
  <c r="Q271"/>
  <c r="Q360"/>
  <c r="Q272"/>
  <c r="Q216"/>
  <c r="Q265"/>
  <c r="Q227"/>
  <c r="Q269"/>
  <c r="Q268"/>
  <c r="Q270"/>
  <c r="Q254"/>
  <c r="Q266"/>
  <c r="Q264"/>
  <c r="Q226"/>
  <c r="Q149"/>
  <c r="Q175"/>
  <c r="Q235"/>
  <c r="Q38"/>
  <c r="Q170"/>
  <c r="Q222"/>
  <c r="Q248"/>
  <c r="Q223"/>
  <c r="Q99"/>
  <c r="Q291"/>
  <c r="Q101"/>
  <c r="Q236"/>
  <c r="Q26"/>
  <c r="Q301"/>
  <c r="Q53"/>
  <c r="Q206"/>
  <c r="Q190"/>
  <c r="Q215"/>
  <c r="Q208"/>
  <c r="Q196"/>
  <c r="Q141"/>
  <c r="Q34"/>
  <c r="Q282"/>
  <c r="Q43"/>
  <c r="Q140"/>
  <c r="Q280"/>
  <c r="Q233"/>
  <c r="Q90"/>
  <c r="Q232"/>
  <c r="Q195"/>
  <c r="Q49"/>
  <c r="Q247"/>
  <c r="Q225"/>
  <c r="Q50"/>
  <c r="Q78"/>
  <c r="Q77"/>
  <c r="Q37"/>
  <c r="Q79"/>
  <c r="Q156"/>
  <c r="Q588"/>
  <c r="Q168"/>
  <c r="Q241"/>
  <c r="Q57"/>
  <c r="Q210"/>
  <c r="Q219"/>
  <c r="Q36"/>
  <c r="Q135"/>
  <c r="Q183"/>
  <c r="Q184"/>
  <c r="Q193"/>
  <c r="Q207"/>
  <c r="Q192"/>
  <c r="Q166"/>
  <c r="Q237"/>
  <c r="Q55"/>
  <c r="Q72"/>
  <c r="Q22"/>
  <c r="Q510"/>
  <c r="Q443"/>
  <c r="Q217"/>
  <c r="Q512"/>
  <c r="Q508"/>
  <c r="Q444"/>
  <c r="Q442"/>
  <c r="Q438"/>
  <c r="Q440"/>
  <c r="Q511"/>
  <c r="Q182"/>
  <c r="Q445"/>
  <c r="Q439"/>
  <c r="Q213"/>
  <c r="Q509"/>
  <c r="Q437"/>
  <c r="Q214"/>
  <c r="Q441"/>
  <c r="P385"/>
  <c r="O385"/>
  <c r="Q385" l="1"/>
  <c r="O528" l="1"/>
  <c r="P528"/>
  <c r="O529"/>
  <c r="P529"/>
  <c r="O525"/>
  <c r="P525"/>
  <c r="O169"/>
  <c r="P169"/>
  <c r="O522"/>
  <c r="P522"/>
  <c r="O91"/>
  <c r="P91"/>
  <c r="O543"/>
  <c r="P543"/>
  <c r="O139"/>
  <c r="P139"/>
  <c r="O623"/>
  <c r="P623"/>
  <c r="Q528" l="1"/>
  <c r="Q522"/>
  <c r="Q525"/>
  <c r="Q529"/>
  <c r="Q169"/>
  <c r="Q91"/>
  <c r="Q543"/>
  <c r="Q139"/>
  <c r="Q623"/>
  <c r="O571" l="1"/>
  <c r="P571"/>
  <c r="O93"/>
  <c r="P93"/>
  <c r="O570"/>
  <c r="P570"/>
  <c r="O589"/>
  <c r="P589"/>
  <c r="O29"/>
  <c r="P29"/>
  <c r="O30"/>
  <c r="P30"/>
  <c r="O76"/>
  <c r="P76"/>
  <c r="O559"/>
  <c r="P559"/>
  <c r="O569"/>
  <c r="P569"/>
  <c r="O577"/>
  <c r="P577"/>
  <c r="O71"/>
  <c r="P71"/>
  <c r="O44"/>
  <c r="P44"/>
  <c r="O18"/>
  <c r="P18"/>
  <c r="O69"/>
  <c r="P69"/>
  <c r="O27"/>
  <c r="P27"/>
  <c r="O506"/>
  <c r="P506"/>
  <c r="O262"/>
  <c r="P262"/>
  <c r="O263"/>
  <c r="P263"/>
  <c r="Q93" l="1"/>
  <c r="Q571"/>
  <c r="Q570"/>
  <c r="Q559"/>
  <c r="Q30"/>
  <c r="Q29"/>
  <c r="Q589"/>
  <c r="Q577"/>
  <c r="Q569"/>
  <c r="Q76"/>
  <c r="Q71"/>
  <c r="Q18"/>
  <c r="Q44"/>
  <c r="Q69"/>
  <c r="Q27"/>
  <c r="Q506"/>
  <c r="Q263"/>
  <c r="Q262"/>
  <c r="O502"/>
  <c r="P502"/>
  <c r="Q502" l="1"/>
  <c r="O424" l="1"/>
  <c r="P424"/>
  <c r="O425"/>
  <c r="P425"/>
  <c r="O426"/>
  <c r="P426"/>
  <c r="O427"/>
  <c r="P427"/>
  <c r="O428"/>
  <c r="P428"/>
  <c r="O429"/>
  <c r="P429"/>
  <c r="O423"/>
  <c r="P423"/>
  <c r="O417"/>
  <c r="P417"/>
  <c r="O418"/>
  <c r="P418"/>
  <c r="O419"/>
  <c r="P419"/>
  <c r="O420"/>
  <c r="P420"/>
  <c r="O421"/>
  <c r="P421"/>
  <c r="O422"/>
  <c r="P422"/>
  <c r="O414"/>
  <c r="P414"/>
  <c r="O415"/>
  <c r="P415"/>
  <c r="O416"/>
  <c r="P416"/>
  <c r="O390"/>
  <c r="P390"/>
  <c r="O391"/>
  <c r="P391"/>
  <c r="O392"/>
  <c r="P392"/>
  <c r="O393"/>
  <c r="P393"/>
  <c r="O394"/>
  <c r="P394"/>
  <c r="O395"/>
  <c r="P395"/>
  <c r="O396"/>
  <c r="P396"/>
  <c r="O397"/>
  <c r="P397"/>
  <c r="O398"/>
  <c r="P398"/>
  <c r="O399"/>
  <c r="P399"/>
  <c r="O400"/>
  <c r="P400"/>
  <c r="O401"/>
  <c r="P401"/>
  <c r="O402"/>
  <c r="P402"/>
  <c r="O403"/>
  <c r="P403"/>
  <c r="O404"/>
  <c r="P404"/>
  <c r="O405"/>
  <c r="P405"/>
  <c r="O406"/>
  <c r="P406"/>
  <c r="O407"/>
  <c r="P407"/>
  <c r="O408"/>
  <c r="P408"/>
  <c r="O409"/>
  <c r="P409"/>
  <c r="O410"/>
  <c r="P410"/>
  <c r="O411"/>
  <c r="P411"/>
  <c r="O412"/>
  <c r="P412"/>
  <c r="O413"/>
  <c r="P413"/>
  <c r="O590"/>
  <c r="P590"/>
  <c r="O591"/>
  <c r="P591"/>
  <c r="O249"/>
  <c r="P249"/>
  <c r="O592"/>
  <c r="P592"/>
  <c r="O593"/>
  <c r="P593"/>
  <c r="O594"/>
  <c r="P594"/>
  <c r="O595"/>
  <c r="P595"/>
  <c r="O596"/>
  <c r="P596"/>
  <c r="O199"/>
  <c r="P199"/>
  <c r="O597"/>
  <c r="P597"/>
  <c r="O598"/>
  <c r="P598"/>
  <c r="O599"/>
  <c r="P599"/>
  <c r="O372"/>
  <c r="P372"/>
  <c r="O344"/>
  <c r="P344"/>
  <c r="O345"/>
  <c r="P345"/>
  <c r="O346"/>
  <c r="P346"/>
  <c r="O347"/>
  <c r="P347"/>
  <c r="O348"/>
  <c r="P348"/>
  <c r="O349"/>
  <c r="P349"/>
  <c r="O350"/>
  <c r="P350"/>
  <c r="O351"/>
  <c r="P351"/>
  <c r="O352"/>
  <c r="P352"/>
  <c r="O353"/>
  <c r="P353"/>
  <c r="O354"/>
  <c r="P354"/>
  <c r="O355"/>
  <c r="P355"/>
  <c r="O356"/>
  <c r="P356"/>
  <c r="O357"/>
  <c r="P357"/>
  <c r="O358"/>
  <c r="P358"/>
  <c r="O359"/>
  <c r="P359"/>
  <c r="O519"/>
  <c r="P519"/>
  <c r="O520"/>
  <c r="P520"/>
  <c r="O521"/>
  <c r="P521"/>
  <c r="O603"/>
  <c r="P603"/>
  <c r="O604"/>
  <c r="P604"/>
  <c r="O605"/>
  <c r="P605"/>
  <c r="O606"/>
  <c r="P606"/>
  <c r="O607"/>
  <c r="P607"/>
  <c r="O608"/>
  <c r="P608"/>
  <c r="O609"/>
  <c r="P609"/>
  <c r="O610"/>
  <c r="P610"/>
  <c r="O361"/>
  <c r="P361"/>
  <c r="O145"/>
  <c r="P145"/>
  <c r="O362"/>
  <c r="P362"/>
  <c r="O171"/>
  <c r="P171"/>
  <c r="O363"/>
  <c r="P363"/>
  <c r="O364"/>
  <c r="P364"/>
  <c r="O365"/>
  <c r="P365"/>
  <c r="O146"/>
  <c r="P146"/>
  <c r="O366"/>
  <c r="P366"/>
  <c r="O367"/>
  <c r="P367"/>
  <c r="O47"/>
  <c r="P47"/>
  <c r="O368"/>
  <c r="P368"/>
  <c r="O369"/>
  <c r="P369"/>
  <c r="O370"/>
  <c r="P370"/>
  <c r="O371"/>
  <c r="P371"/>
  <c r="O481"/>
  <c r="P481"/>
  <c r="O480"/>
  <c r="P480"/>
  <c r="O482"/>
  <c r="P482"/>
  <c r="O58"/>
  <c r="P58"/>
  <c r="O483"/>
  <c r="P483"/>
  <c r="O484"/>
  <c r="P484"/>
  <c r="O485"/>
  <c r="P485"/>
  <c r="O486"/>
  <c r="P486"/>
  <c r="O157"/>
  <c r="P157"/>
  <c r="O487"/>
  <c r="P487"/>
  <c r="O488"/>
  <c r="P488"/>
  <c r="O489"/>
  <c r="P489"/>
  <c r="O490"/>
  <c r="P490"/>
  <c r="O491"/>
  <c r="P491"/>
  <c r="O492"/>
  <c r="P492"/>
  <c r="O493"/>
  <c r="P493"/>
  <c r="O494"/>
  <c r="P494"/>
  <c r="O80"/>
  <c r="P80"/>
  <c r="O197"/>
  <c r="P197"/>
  <c r="O495"/>
  <c r="P495"/>
  <c r="O496"/>
  <c r="P496"/>
  <c r="O497"/>
  <c r="P497"/>
  <c r="O498"/>
  <c r="P498"/>
  <c r="O499"/>
  <c r="P499"/>
  <c r="O21"/>
  <c r="P21"/>
  <c r="O500"/>
  <c r="P500"/>
  <c r="O501"/>
  <c r="P501"/>
  <c r="O503"/>
  <c r="P503"/>
  <c r="O504"/>
  <c r="P504"/>
  <c r="O505"/>
  <c r="P505"/>
  <c r="O507"/>
  <c r="P507"/>
  <c r="O479"/>
  <c r="P479"/>
  <c r="O523"/>
  <c r="P523"/>
  <c r="O524"/>
  <c r="P524"/>
  <c r="O526"/>
  <c r="P526"/>
  <c r="O527"/>
  <c r="P527"/>
  <c r="O530"/>
  <c r="P530"/>
  <c r="O531"/>
  <c r="P531"/>
  <c r="O532"/>
  <c r="P532"/>
  <c r="O51"/>
  <c r="P51"/>
  <c r="O533"/>
  <c r="P533"/>
  <c r="O534"/>
  <c r="P534"/>
  <c r="O535"/>
  <c r="P535"/>
  <c r="O536"/>
  <c r="P536"/>
  <c r="O537"/>
  <c r="P537"/>
  <c r="O538"/>
  <c r="P538"/>
  <c r="O539"/>
  <c r="P539"/>
  <c r="O540"/>
  <c r="P540"/>
  <c r="O209"/>
  <c r="P209"/>
  <c r="O541"/>
  <c r="P541"/>
  <c r="O92"/>
  <c r="P92"/>
  <c r="O542"/>
  <c r="P542"/>
  <c r="O544"/>
  <c r="P544"/>
  <c r="O545"/>
  <c r="P545"/>
  <c r="O471"/>
  <c r="P471"/>
  <c r="O472"/>
  <c r="P472"/>
  <c r="O473"/>
  <c r="P473"/>
  <c r="O474"/>
  <c r="P474"/>
  <c r="O475"/>
  <c r="P475"/>
  <c r="O476"/>
  <c r="P476"/>
  <c r="O477"/>
  <c r="P477"/>
  <c r="O478"/>
  <c r="P478"/>
  <c r="O470"/>
  <c r="P470"/>
  <c r="O467"/>
  <c r="P467"/>
  <c r="O468"/>
  <c r="P468"/>
  <c r="O469"/>
  <c r="P469"/>
  <c r="O600"/>
  <c r="P600"/>
  <c r="O601"/>
  <c r="P601"/>
  <c r="O602"/>
  <c r="P602"/>
  <c r="O454"/>
  <c r="P454"/>
  <c r="O455"/>
  <c r="P455"/>
  <c r="O456"/>
  <c r="P456"/>
  <c r="O457"/>
  <c r="P457"/>
  <c r="O458"/>
  <c r="P458"/>
  <c r="O459"/>
  <c r="P459"/>
  <c r="O460"/>
  <c r="P460"/>
  <c r="O461"/>
  <c r="P461"/>
  <c r="O462"/>
  <c r="P462"/>
  <c r="O463"/>
  <c r="P463"/>
  <c r="O464"/>
  <c r="P464"/>
  <c r="O465"/>
  <c r="P465"/>
  <c r="O466"/>
  <c r="P466"/>
  <c r="O546"/>
  <c r="P546"/>
  <c r="O194"/>
  <c r="P194"/>
  <c r="O547"/>
  <c r="P547"/>
  <c r="O548"/>
  <c r="P548"/>
  <c r="O549"/>
  <c r="P549"/>
  <c r="O89"/>
  <c r="P89"/>
  <c r="O550"/>
  <c r="P550"/>
  <c r="O551"/>
  <c r="P551"/>
  <c r="O188"/>
  <c r="P188"/>
  <c r="O136"/>
  <c r="P136"/>
  <c r="O552"/>
  <c r="P552"/>
  <c r="O553"/>
  <c r="P553"/>
  <c r="O221"/>
  <c r="P221"/>
  <c r="O212"/>
  <c r="P212"/>
  <c r="O97"/>
  <c r="P97"/>
  <c r="O554"/>
  <c r="P554"/>
  <c r="O98"/>
  <c r="P98"/>
  <c r="O446"/>
  <c r="P446"/>
  <c r="O447"/>
  <c r="P447"/>
  <c r="O448"/>
  <c r="P448"/>
  <c r="O449"/>
  <c r="P449"/>
  <c r="O450"/>
  <c r="P450"/>
  <c r="O451"/>
  <c r="P451"/>
  <c r="O452"/>
  <c r="P452"/>
  <c r="O453"/>
  <c r="P453"/>
  <c r="O555"/>
  <c r="P555"/>
  <c r="O556"/>
  <c r="P556"/>
  <c r="O557"/>
  <c r="P557"/>
  <c r="O558"/>
  <c r="P558"/>
  <c r="O560"/>
  <c r="P560"/>
  <c r="O561"/>
  <c r="P561"/>
  <c r="O562"/>
  <c r="P562"/>
  <c r="O563"/>
  <c r="P563"/>
  <c r="O275"/>
  <c r="P275"/>
  <c r="O74"/>
  <c r="P74"/>
  <c r="O564"/>
  <c r="P564"/>
  <c r="O565"/>
  <c r="P565"/>
  <c r="O187"/>
  <c r="P187"/>
  <c r="O566"/>
  <c r="P566"/>
  <c r="O567"/>
  <c r="P567"/>
  <c r="O568"/>
  <c r="P568"/>
  <c r="O75"/>
  <c r="P75"/>
  <c r="O96"/>
  <c r="P96"/>
  <c r="O572"/>
  <c r="P572"/>
  <c r="O573"/>
  <c r="P573"/>
  <c r="O574"/>
  <c r="P574"/>
  <c r="O575"/>
  <c r="P575"/>
  <c r="O576"/>
  <c r="P576"/>
  <c r="O578"/>
  <c r="P578"/>
  <c r="O579"/>
  <c r="P579"/>
  <c r="O580"/>
  <c r="P580"/>
  <c r="O581"/>
  <c r="P581"/>
  <c r="O582"/>
  <c r="P582"/>
  <c r="O583"/>
  <c r="P583"/>
  <c r="O584"/>
  <c r="P584"/>
  <c r="O585"/>
  <c r="P585"/>
  <c r="O586"/>
  <c r="P586"/>
  <c r="O587"/>
  <c r="P587"/>
  <c r="O130"/>
  <c r="P130"/>
  <c r="O373"/>
  <c r="P373"/>
  <c r="O111"/>
  <c r="P111"/>
  <c r="O374"/>
  <c r="P374"/>
  <c r="O246"/>
  <c r="P246"/>
  <c r="O375"/>
  <c r="P375"/>
  <c r="O376"/>
  <c r="P376"/>
  <c r="O131"/>
  <c r="P131"/>
  <c r="O377"/>
  <c r="P377"/>
  <c r="O378"/>
  <c r="P378"/>
  <c r="O132"/>
  <c r="P132"/>
  <c r="O112"/>
  <c r="P112"/>
  <c r="O379"/>
  <c r="P379"/>
  <c r="O380"/>
  <c r="P380"/>
  <c r="O381"/>
  <c r="P381"/>
  <c r="O133"/>
  <c r="P133"/>
  <c r="O382"/>
  <c r="P382"/>
  <c r="O383"/>
  <c r="P383"/>
  <c r="O384"/>
  <c r="P384"/>
  <c r="O386"/>
  <c r="P386"/>
  <c r="O387"/>
  <c r="P387"/>
  <c r="O388"/>
  <c r="P388"/>
  <c r="O134"/>
  <c r="P134"/>
  <c r="O389"/>
  <c r="P389"/>
  <c r="O430"/>
  <c r="P430"/>
  <c r="O431"/>
  <c r="P431"/>
  <c r="O432"/>
  <c r="P432"/>
  <c r="O433"/>
  <c r="P433"/>
  <c r="O434"/>
  <c r="P434"/>
  <c r="O435"/>
  <c r="P435"/>
  <c r="O436"/>
  <c r="P436"/>
  <c r="O611"/>
  <c r="P611"/>
  <c r="O612"/>
  <c r="P612"/>
  <c r="O613"/>
  <c r="P613"/>
  <c r="O45"/>
  <c r="P45"/>
  <c r="O191"/>
  <c r="P191"/>
  <c r="O614"/>
  <c r="P614"/>
  <c r="O615"/>
  <c r="P615"/>
  <c r="O616"/>
  <c r="P616"/>
  <c r="O617"/>
  <c r="P617"/>
  <c r="O618"/>
  <c r="P618"/>
  <c r="O619"/>
  <c r="P619"/>
  <c r="O620"/>
  <c r="P620"/>
  <c r="O621"/>
  <c r="P621"/>
  <c r="O622"/>
  <c r="P622"/>
  <c r="O624"/>
  <c r="P624"/>
  <c r="O129"/>
  <c r="P129"/>
  <c r="O625"/>
  <c r="P625"/>
  <c r="O626"/>
  <c r="P626"/>
  <c r="O627"/>
  <c r="P627"/>
  <c r="O628"/>
  <c r="P628"/>
  <c r="O629"/>
  <c r="P629"/>
  <c r="O54"/>
  <c r="P54"/>
  <c r="O165"/>
  <c r="P165"/>
  <c r="O630"/>
  <c r="P630"/>
  <c r="O631"/>
  <c r="P631"/>
  <c r="O632"/>
  <c r="P632"/>
  <c r="O633"/>
  <c r="P633"/>
  <c r="O634"/>
  <c r="P634"/>
  <c r="O635"/>
  <c r="P635"/>
  <c r="O636"/>
  <c r="P636"/>
  <c r="O637"/>
  <c r="P637"/>
  <c r="O638"/>
  <c r="P638"/>
  <c r="O639"/>
  <c r="P639"/>
  <c r="O290"/>
  <c r="P290"/>
  <c r="O640"/>
  <c r="P640"/>
  <c r="O641"/>
  <c r="P641"/>
  <c r="O642"/>
  <c r="P642"/>
  <c r="O257"/>
  <c r="P257"/>
  <c r="O643"/>
  <c r="P643"/>
  <c r="O154"/>
  <c r="P154"/>
  <c r="O644"/>
  <c r="P644"/>
  <c r="O35"/>
  <c r="P35"/>
  <c r="O645"/>
  <c r="P645"/>
  <c r="O646"/>
  <c r="P646"/>
  <c r="O46"/>
  <c r="P46"/>
  <c r="O647"/>
  <c r="P647"/>
  <c r="O513"/>
  <c r="P513"/>
  <c r="O514"/>
  <c r="P514"/>
  <c r="O515"/>
  <c r="P515"/>
  <c r="O516"/>
  <c r="P516"/>
  <c r="O517"/>
  <c r="P517"/>
  <c r="O518"/>
  <c r="P518"/>
  <c r="O244"/>
  <c r="P244"/>
  <c r="O70"/>
  <c r="P70"/>
  <c r="O153"/>
  <c r="P153"/>
  <c r="O240"/>
  <c r="O109"/>
  <c r="P109"/>
  <c r="Q618" l="1"/>
  <c r="Q563"/>
  <c r="Q548"/>
  <c r="Q456"/>
  <c r="Q467"/>
  <c r="Q476"/>
  <c r="Q475"/>
  <c r="Q474"/>
  <c r="Q473"/>
  <c r="Q513"/>
  <c r="Q257"/>
  <c r="Q629"/>
  <c r="Q628"/>
  <c r="Q626"/>
  <c r="Q129"/>
  <c r="Q622"/>
  <c r="Q621"/>
  <c r="Q619"/>
  <c r="Q375"/>
  <c r="Q578"/>
  <c r="Q568"/>
  <c r="Q565"/>
  <c r="Q564"/>
  <c r="Q74"/>
  <c r="Q275"/>
  <c r="Q505"/>
  <c r="Q492"/>
  <c r="Q485"/>
  <c r="Q58"/>
  <c r="Q482"/>
  <c r="Q480"/>
  <c r="Q481"/>
  <c r="Q153"/>
  <c r="Q517"/>
  <c r="Q516"/>
  <c r="Q515"/>
  <c r="Q514"/>
  <c r="Q379"/>
  <c r="Q377"/>
  <c r="Q131"/>
  <c r="Q376"/>
  <c r="Q446"/>
  <c r="Q136"/>
  <c r="Q89"/>
  <c r="Q549"/>
  <c r="Q535"/>
  <c r="Q527"/>
  <c r="Q479"/>
  <c r="Q507"/>
  <c r="Q354"/>
  <c r="Q361"/>
  <c r="Q605"/>
  <c r="Q520"/>
  <c r="Q358"/>
  <c r="Q357"/>
  <c r="Q356"/>
  <c r="Q355"/>
  <c r="Q647"/>
  <c r="Q35"/>
  <c r="Q644"/>
  <c r="Q154"/>
  <c r="Q643"/>
  <c r="Q389"/>
  <c r="Q388"/>
  <c r="Q387"/>
  <c r="Q386"/>
  <c r="Q584"/>
  <c r="Q583"/>
  <c r="Q582"/>
  <c r="Q581"/>
  <c r="Q580"/>
  <c r="Q579"/>
  <c r="Q450"/>
  <c r="Q449"/>
  <c r="Q448"/>
  <c r="Q447"/>
  <c r="Q463"/>
  <c r="Q460"/>
  <c r="Q459"/>
  <c r="Q458"/>
  <c r="Q457"/>
  <c r="Q541"/>
  <c r="Q538"/>
  <c r="Q537"/>
  <c r="Q536"/>
  <c r="Q498"/>
  <c r="Q197"/>
  <c r="Q80"/>
  <c r="Q494"/>
  <c r="Q493"/>
  <c r="Q367"/>
  <c r="Q365"/>
  <c r="Q609"/>
  <c r="Q608"/>
  <c r="Q607"/>
  <c r="Q606"/>
  <c r="Q109"/>
  <c r="Q240"/>
  <c r="Q632"/>
  <c r="Q631"/>
  <c r="Q630"/>
  <c r="Q614"/>
  <c r="Q191"/>
  <c r="Q613"/>
  <c r="Q612"/>
  <c r="Q611"/>
  <c r="Q435"/>
  <c r="Q432"/>
  <c r="Q430"/>
  <c r="Q382"/>
  <c r="Q133"/>
  <c r="Q381"/>
  <c r="Q380"/>
  <c r="Q373"/>
  <c r="Q130"/>
  <c r="Q573"/>
  <c r="Q572"/>
  <c r="Q96"/>
  <c r="Q75"/>
  <c r="Q558"/>
  <c r="Q557"/>
  <c r="Q556"/>
  <c r="Q555"/>
  <c r="Q212"/>
  <c r="Q221"/>
  <c r="Q553"/>
  <c r="Q552"/>
  <c r="Q466"/>
  <c r="Q465"/>
  <c r="Q464"/>
  <c r="Q601"/>
  <c r="Q600"/>
  <c r="Q469"/>
  <c r="Q468"/>
  <c r="Q544"/>
  <c r="Q542"/>
  <c r="Q92"/>
  <c r="Q532"/>
  <c r="Q531"/>
  <c r="Q530"/>
  <c r="Q500"/>
  <c r="Q21"/>
  <c r="Q499"/>
  <c r="Q488"/>
  <c r="Q487"/>
  <c r="Q157"/>
  <c r="Q486"/>
  <c r="Q368"/>
  <c r="Q47"/>
  <c r="Q362"/>
  <c r="Q145"/>
  <c r="Q521"/>
  <c r="Q350"/>
  <c r="Q349"/>
  <c r="Q348"/>
  <c r="Q347"/>
  <c r="Q346"/>
  <c r="Q345"/>
  <c r="Q344"/>
  <c r="Q372"/>
  <c r="Q599"/>
  <c r="Q598"/>
  <c r="Q597"/>
  <c r="Q199"/>
  <c r="Q596"/>
  <c r="Q595"/>
  <c r="Q594"/>
  <c r="Q593"/>
  <c r="Q592"/>
  <c r="Q249"/>
  <c r="Q591"/>
  <c r="Q590"/>
  <c r="Q413"/>
  <c r="Q412"/>
  <c r="Q411"/>
  <c r="Q410"/>
  <c r="Q409"/>
  <c r="Q408"/>
  <c r="Q407"/>
  <c r="Q406"/>
  <c r="Q405"/>
  <c r="Q404"/>
  <c r="Q403"/>
  <c r="Q402"/>
  <c r="Q401"/>
  <c r="Q400"/>
  <c r="Q399"/>
  <c r="Q398"/>
  <c r="Q397"/>
  <c r="Q396"/>
  <c r="Q395"/>
  <c r="Q394"/>
  <c r="Q393"/>
  <c r="Q392"/>
  <c r="Q391"/>
  <c r="Q390"/>
  <c r="Q416"/>
  <c r="Q415"/>
  <c r="Q414"/>
  <c r="Q422"/>
  <c r="Q421"/>
  <c r="Q420"/>
  <c r="Q419"/>
  <c r="Q418"/>
  <c r="Q417"/>
  <c r="Q423"/>
  <c r="Q429"/>
  <c r="Q428"/>
  <c r="Q427"/>
  <c r="Q426"/>
  <c r="Q425"/>
  <c r="Q424"/>
  <c r="Q70"/>
  <c r="Q518"/>
  <c r="Q46"/>
  <c r="Q646"/>
  <c r="Q645"/>
  <c r="Q642"/>
  <c r="Q641"/>
  <c r="Q640"/>
  <c r="Q290"/>
  <c r="Q637"/>
  <c r="Q635"/>
  <c r="Q633"/>
  <c r="Q165"/>
  <c r="Q54"/>
  <c r="Q627"/>
  <c r="Q625"/>
  <c r="Q624"/>
  <c r="Q617"/>
  <c r="Q616"/>
  <c r="Q615"/>
  <c r="Q45"/>
  <c r="Q134"/>
  <c r="Q384"/>
  <c r="Q383"/>
  <c r="Q112"/>
  <c r="Q132"/>
  <c r="Q378"/>
  <c r="Q246"/>
  <c r="Q374"/>
  <c r="Q111"/>
  <c r="Q587"/>
  <c r="Q586"/>
  <c r="Q585"/>
  <c r="Q576"/>
  <c r="Q575"/>
  <c r="Q574"/>
  <c r="Q567"/>
  <c r="Q566"/>
  <c r="Q187"/>
  <c r="Q562"/>
  <c r="Q561"/>
  <c r="Q560"/>
  <c r="Q453"/>
  <c r="Q452"/>
  <c r="Q451"/>
  <c r="Q98"/>
  <c r="Q554"/>
  <c r="Q97"/>
  <c r="Q188"/>
  <c r="Q551"/>
  <c r="Q550"/>
  <c r="Q547"/>
  <c r="Q194"/>
  <c r="Q546"/>
  <c r="Q462"/>
  <c r="Q461"/>
  <c r="Q455"/>
  <c r="Q454"/>
  <c r="Q602"/>
  <c r="Q470"/>
  <c r="Q478"/>
  <c r="Q477"/>
  <c r="Q472"/>
  <c r="Q471"/>
  <c r="Q545"/>
  <c r="Q209"/>
  <c r="Q540"/>
  <c r="Q539"/>
  <c r="Q534"/>
  <c r="Q533"/>
  <c r="Q51"/>
  <c r="Q526"/>
  <c r="Q524"/>
  <c r="Q523"/>
  <c r="Q504"/>
  <c r="Q503"/>
  <c r="Q501"/>
  <c r="Q497"/>
  <c r="Q496"/>
  <c r="Q495"/>
  <c r="Q491"/>
  <c r="Q490"/>
  <c r="Q489"/>
  <c r="Q484"/>
  <c r="Q483"/>
  <c r="Q371"/>
  <c r="Q370"/>
  <c r="Q369"/>
  <c r="Q366"/>
  <c r="Q146"/>
  <c r="Q364"/>
  <c r="Q363"/>
  <c r="Q171"/>
  <c r="Q610"/>
  <c r="Q604"/>
  <c r="Q603"/>
  <c r="Q519"/>
  <c r="Q359"/>
  <c r="Q353"/>
  <c r="Q352"/>
  <c r="Q351"/>
  <c r="Q244"/>
  <c r="Q639"/>
  <c r="Q638"/>
  <c r="Q636"/>
  <c r="Q634"/>
  <c r="Q620"/>
  <c r="Q436"/>
  <c r="Q434"/>
  <c r="Q433"/>
  <c r="Q431"/>
</calcChain>
</file>

<file path=xl/comments1.xml><?xml version="1.0" encoding="utf-8"?>
<comments xmlns="http://schemas.openxmlformats.org/spreadsheetml/2006/main">
  <authors>
    <author>FRH</author>
  </authors>
  <commentList>
    <comment ref="C215" authorId="0">
      <text>
        <r>
          <rPr>
            <b/>
            <sz val="9"/>
            <color indexed="81"/>
            <rFont val="Tahoma"/>
            <charset val="1"/>
          </rPr>
          <t>FRH:</t>
        </r>
        <r>
          <rPr>
            <sz val="9"/>
            <color indexed="81"/>
            <rFont val="Tahoma"/>
            <charset val="1"/>
          </rPr>
          <t xml:space="preserve">
Katzmarek falsche Schreibweise</t>
        </r>
      </text>
    </comment>
    <comment ref="C247" authorId="0">
      <text>
        <r>
          <rPr>
            <b/>
            <sz val="9"/>
            <color indexed="81"/>
            <rFont val="Tahoma"/>
            <family val="2"/>
          </rPr>
          <t>FRH:</t>
        </r>
        <r>
          <rPr>
            <sz val="9"/>
            <color indexed="81"/>
            <rFont val="Tahoma"/>
            <family val="2"/>
          </rPr>
          <t xml:space="preserve">
nicht Stumpf oder Stumpe</t>
        </r>
      </text>
    </comment>
    <comment ref="C275" authorId="0">
      <text>
        <r>
          <rPr>
            <b/>
            <sz val="9"/>
            <color indexed="81"/>
            <rFont val="Tahoma"/>
            <charset val="1"/>
          </rPr>
          <t>FRH:</t>
        </r>
        <r>
          <rPr>
            <sz val="9"/>
            <color indexed="81"/>
            <rFont val="Tahoma"/>
            <charset val="1"/>
          </rPr>
          <t xml:space="preserve">
Ewald, Philine falsch</t>
        </r>
      </text>
    </comment>
  </commentList>
</comments>
</file>

<file path=xl/sharedStrings.xml><?xml version="1.0" encoding="utf-8"?>
<sst xmlns="http://schemas.openxmlformats.org/spreadsheetml/2006/main" count="5611" uniqueCount="1028">
  <si>
    <t>Nr.</t>
  </si>
  <si>
    <t>Name</t>
  </si>
  <si>
    <t>Vorname</t>
  </si>
  <si>
    <t>Jg.</t>
  </si>
  <si>
    <t>Verein</t>
  </si>
  <si>
    <t>Übersicht Meldungen</t>
  </si>
  <si>
    <t>MK</t>
  </si>
  <si>
    <t>Betrag</t>
  </si>
  <si>
    <t>Schmidt</t>
  </si>
  <si>
    <t>Richter</t>
  </si>
  <si>
    <t>Wilke</t>
  </si>
  <si>
    <t>Robert</t>
  </si>
  <si>
    <t>Hoch</t>
  </si>
  <si>
    <t>Weit</t>
  </si>
  <si>
    <t>Speer</t>
  </si>
  <si>
    <t>IGL Schöneiche</t>
  </si>
  <si>
    <t>Tom</t>
  </si>
  <si>
    <t>Hoffmann</t>
  </si>
  <si>
    <t>Schenk</t>
  </si>
  <si>
    <t>Lara</t>
  </si>
  <si>
    <t>Marie</t>
  </si>
  <si>
    <t>Baumgart</t>
  </si>
  <si>
    <t>Celina</t>
  </si>
  <si>
    <t>Clemens</t>
  </si>
  <si>
    <t>Laura</t>
  </si>
  <si>
    <t>Schulz</t>
  </si>
  <si>
    <t>Lea</t>
  </si>
  <si>
    <t>SC Frankfurt</t>
  </si>
  <si>
    <t>Müller</t>
  </si>
  <si>
    <t>Sophie</t>
  </si>
  <si>
    <t>BSG Stahl Ehst.</t>
  </si>
  <si>
    <t>Lukas</t>
  </si>
  <si>
    <t>Luisa</t>
  </si>
  <si>
    <t>Wegener</t>
  </si>
  <si>
    <t>Pauline</t>
  </si>
  <si>
    <t>Tim</t>
  </si>
  <si>
    <t>Marius</t>
  </si>
  <si>
    <t>Karolin</t>
  </si>
  <si>
    <t>Jonas</t>
  </si>
  <si>
    <t>Minkus</t>
  </si>
  <si>
    <t>Gesamtzahl</t>
  </si>
  <si>
    <t>Selina</t>
  </si>
  <si>
    <t>Merten</t>
  </si>
  <si>
    <t>Johann</t>
  </si>
  <si>
    <t>Angelina</t>
  </si>
  <si>
    <t>Nina</t>
  </si>
  <si>
    <t>Leon</t>
  </si>
  <si>
    <t>Zimmermann</t>
  </si>
  <si>
    <t>Pohl</t>
  </si>
  <si>
    <t>Bertel</t>
  </si>
  <si>
    <t>Friederike</t>
  </si>
  <si>
    <t>Leo</t>
  </si>
  <si>
    <t>Maria</t>
  </si>
  <si>
    <t>Nele</t>
  </si>
  <si>
    <t>Sarah</t>
  </si>
  <si>
    <t>Philipp</t>
  </si>
  <si>
    <t>Levi</t>
  </si>
  <si>
    <t>Julia</t>
  </si>
  <si>
    <t>Schiffer</t>
  </si>
  <si>
    <t>Joanne</t>
  </si>
  <si>
    <t>Lilly</t>
  </si>
  <si>
    <t>Herrmann</t>
  </si>
  <si>
    <t>Adrian</t>
  </si>
  <si>
    <t>Christoph</t>
  </si>
  <si>
    <t>Sebastian</t>
  </si>
  <si>
    <t>Paulina</t>
  </si>
  <si>
    <t>Franziska</t>
  </si>
  <si>
    <t>Unger</t>
  </si>
  <si>
    <t>Marco</t>
  </si>
  <si>
    <t>Niklas</t>
  </si>
  <si>
    <t>Jule</t>
  </si>
  <si>
    <t>Zierold</t>
  </si>
  <si>
    <t>Valeska</t>
  </si>
  <si>
    <t>Aaron</t>
  </si>
  <si>
    <t>Johannes</t>
  </si>
  <si>
    <t>Wurf</t>
  </si>
  <si>
    <t>TSG Lübbenau 63</t>
  </si>
  <si>
    <t>Grasme</t>
  </si>
  <si>
    <t>Gut</t>
  </si>
  <si>
    <t>Gina</t>
  </si>
  <si>
    <t>Albrecht</t>
  </si>
  <si>
    <t>Lehmann</t>
  </si>
  <si>
    <t>Lüben</t>
  </si>
  <si>
    <t>Rieger</t>
  </si>
  <si>
    <t>Kevin</t>
  </si>
  <si>
    <t>Bernard</t>
  </si>
  <si>
    <t>Beate</t>
  </si>
  <si>
    <t>Philine</t>
  </si>
  <si>
    <t>Jost</t>
  </si>
  <si>
    <t>Kerber</t>
  </si>
  <si>
    <t>Johanna</t>
  </si>
  <si>
    <t>Natho</t>
  </si>
  <si>
    <t>Paula</t>
  </si>
  <si>
    <t>Chemie Guben</t>
  </si>
  <si>
    <t>Schneider</t>
  </si>
  <si>
    <t>Emily</t>
  </si>
  <si>
    <t>Thielemann</t>
  </si>
  <si>
    <t>Tamina</t>
  </si>
  <si>
    <t>Göricke</t>
  </si>
  <si>
    <t>Weigelt</t>
  </si>
  <si>
    <t>Friedhelm</t>
  </si>
  <si>
    <t>Thater</t>
  </si>
  <si>
    <t>Anna</t>
  </si>
  <si>
    <t>Thiessen</t>
  </si>
  <si>
    <t>Frank</t>
  </si>
  <si>
    <t>Luka</t>
  </si>
  <si>
    <t>Maximilian</t>
  </si>
  <si>
    <t>Thiele</t>
  </si>
  <si>
    <t>Keller</t>
  </si>
  <si>
    <t>Matti</t>
  </si>
  <si>
    <t>Willi</t>
  </si>
  <si>
    <t>Kloas</t>
  </si>
  <si>
    <t>Rösler</t>
  </si>
  <si>
    <t>Kroll</t>
  </si>
  <si>
    <t>Schönfeld</t>
  </si>
  <si>
    <t>Klara Marie</t>
  </si>
  <si>
    <t>Tabea</t>
  </si>
  <si>
    <t>Ziems</t>
  </si>
  <si>
    <t>Nils</t>
  </si>
  <si>
    <t>Sandke</t>
  </si>
  <si>
    <t>Timon</t>
  </si>
  <si>
    <t>Sandy</t>
  </si>
  <si>
    <t>TSG Seelow</t>
  </si>
  <si>
    <t>LC Cottbus</t>
  </si>
  <si>
    <t>Jaeck</t>
  </si>
  <si>
    <t>Fabienne</t>
  </si>
  <si>
    <t>Schemainda</t>
  </si>
  <si>
    <t>Citaku</t>
  </si>
  <si>
    <t>Dario</t>
  </si>
  <si>
    <t>Bursch</t>
  </si>
  <si>
    <t>Charlot</t>
  </si>
  <si>
    <t>Höhne</t>
  </si>
  <si>
    <t>Mira</t>
  </si>
  <si>
    <t>Herow</t>
  </si>
  <si>
    <t>SC Trebbin</t>
  </si>
  <si>
    <t>RSV Mellensee</t>
  </si>
  <si>
    <t>Braunert</t>
  </si>
  <si>
    <t>Xenia</t>
  </si>
  <si>
    <t>Lisa-Marie</t>
  </si>
  <si>
    <t>Zschech</t>
  </si>
  <si>
    <t>Wiencke</t>
  </si>
  <si>
    <t>Bickenbach</t>
  </si>
  <si>
    <t>Aurelia</t>
  </si>
  <si>
    <t>Röming</t>
  </si>
  <si>
    <t>Juliane</t>
  </si>
  <si>
    <t>Rossak</t>
  </si>
  <si>
    <t>Enrick Wilhelm</t>
  </si>
  <si>
    <t>Ballaschke</t>
  </si>
  <si>
    <t>Toni Elias</t>
  </si>
  <si>
    <t>Constantin</t>
  </si>
  <si>
    <t>König</t>
  </si>
  <si>
    <t>Wenzel</t>
  </si>
  <si>
    <t>Meier</t>
  </si>
  <si>
    <t>Merlin</t>
  </si>
  <si>
    <t>Joshua</t>
  </si>
  <si>
    <t>SC Potsdam</t>
  </si>
  <si>
    <t>Mia</t>
  </si>
  <si>
    <t>Isabell</t>
  </si>
  <si>
    <t>Giebler</t>
  </si>
  <si>
    <t>Helene</t>
  </si>
  <si>
    <t>Behm</t>
  </si>
  <si>
    <t>Martin</t>
  </si>
  <si>
    <t>Vogel</t>
  </si>
  <si>
    <t>SG Chemie Erkner</t>
  </si>
  <si>
    <t>Pfundstein</t>
  </si>
  <si>
    <t>Bastian</t>
  </si>
  <si>
    <t>w</t>
  </si>
  <si>
    <t>m</t>
  </si>
  <si>
    <t>U8</t>
  </si>
  <si>
    <t>Einzel</t>
  </si>
  <si>
    <t>U10</t>
  </si>
  <si>
    <t>U12</t>
  </si>
  <si>
    <t>800m</t>
  </si>
  <si>
    <t>U14</t>
  </si>
  <si>
    <t>U16</t>
  </si>
  <si>
    <t>U18/ U20</t>
  </si>
  <si>
    <t>100m</t>
  </si>
  <si>
    <t>Summe</t>
  </si>
  <si>
    <t>Wolf</t>
  </si>
  <si>
    <t>Tobias</t>
  </si>
  <si>
    <t>Luedecke</t>
  </si>
  <si>
    <t>Tilo</t>
  </si>
  <si>
    <t>Luca</t>
  </si>
  <si>
    <t>Scholz</t>
  </si>
  <si>
    <t>Jean-Paul</t>
  </si>
  <si>
    <t>Christopher</t>
  </si>
  <si>
    <t>Derling</t>
  </si>
  <si>
    <t>Lea-Josefin</t>
  </si>
  <si>
    <t>Lange</t>
  </si>
  <si>
    <t>Balkow</t>
  </si>
  <si>
    <t>Wojahn</t>
  </si>
  <si>
    <t>Philip</t>
  </si>
  <si>
    <t>Hahn</t>
  </si>
  <si>
    <t>Wundersee</t>
  </si>
  <si>
    <t>Pepe</t>
  </si>
  <si>
    <t>Bönicke</t>
  </si>
  <si>
    <t>Langendörfer</t>
  </si>
  <si>
    <t>Timm</t>
  </si>
  <si>
    <t>René</t>
  </si>
  <si>
    <t>Charlotte</t>
  </si>
  <si>
    <t>Misterek</t>
  </si>
  <si>
    <t>Paula Marie</t>
  </si>
  <si>
    <t>Baum</t>
  </si>
  <si>
    <t>Emma</t>
  </si>
  <si>
    <t>Vincent</t>
  </si>
  <si>
    <t>Beatrix</t>
  </si>
  <si>
    <t>Kaufmann</t>
  </si>
  <si>
    <t>Wilzon</t>
  </si>
  <si>
    <t>Fabian</t>
  </si>
  <si>
    <t>Klemke</t>
  </si>
  <si>
    <t>Alexandra</t>
  </si>
  <si>
    <t>Sohn</t>
  </si>
  <si>
    <t>William</t>
  </si>
  <si>
    <t>Lili</t>
  </si>
  <si>
    <t>Brosda</t>
  </si>
  <si>
    <t>Kim</t>
  </si>
  <si>
    <t>Pautz</t>
  </si>
  <si>
    <t>Paul</t>
  </si>
  <si>
    <t>Domschke</t>
  </si>
  <si>
    <t>Maja</t>
  </si>
  <si>
    <t>Maywald</t>
  </si>
  <si>
    <t>Peschk</t>
  </si>
  <si>
    <t>Oliver</t>
  </si>
  <si>
    <t>Hennig</t>
  </si>
  <si>
    <t>Merting</t>
  </si>
  <si>
    <t>Maurice</t>
  </si>
  <si>
    <t>SG Vehlefanz</t>
  </si>
  <si>
    <t>Leonard</t>
  </si>
  <si>
    <t>Gaselan Fürstenwalde</t>
  </si>
  <si>
    <t>Eisenschmidt</t>
  </si>
  <si>
    <t>U18</t>
  </si>
  <si>
    <t>Mathias</t>
  </si>
  <si>
    <t>Romy</t>
  </si>
  <si>
    <t>Leipner</t>
  </si>
  <si>
    <t>Lena</t>
  </si>
  <si>
    <t>Berno</t>
  </si>
  <si>
    <t>Katarina</t>
  </si>
  <si>
    <t>Giese</t>
  </si>
  <si>
    <t>Wahlbrink</t>
  </si>
  <si>
    <t>David</t>
  </si>
  <si>
    <t>Freimuth</t>
  </si>
  <si>
    <t>Daniel</t>
  </si>
  <si>
    <t>TSV Senftenberg</t>
  </si>
  <si>
    <t>Preußen Beeskow</t>
  </si>
  <si>
    <t>Rösicke</t>
  </si>
  <si>
    <t>Lorenz</t>
  </si>
  <si>
    <t>Flavia</t>
  </si>
  <si>
    <t>Jolina</t>
  </si>
  <si>
    <t>Hergert</t>
  </si>
  <si>
    <t>Nick</t>
  </si>
  <si>
    <t>Josephine</t>
  </si>
  <si>
    <t>Eric</t>
  </si>
  <si>
    <t>Andreck</t>
  </si>
  <si>
    <t>Noah</t>
  </si>
  <si>
    <t>Sorokodumow</t>
  </si>
  <si>
    <t>Krüger</t>
  </si>
  <si>
    <t>Justine</t>
  </si>
  <si>
    <t>Herzog</t>
  </si>
  <si>
    <t>Lina</t>
  </si>
  <si>
    <t>Maxi</t>
  </si>
  <si>
    <t>Starter Überblick</t>
  </si>
  <si>
    <t>Mehrkämpfe</t>
  </si>
  <si>
    <t>Einzeldisziplinen</t>
  </si>
  <si>
    <t>U20</t>
  </si>
  <si>
    <t>Männer</t>
  </si>
  <si>
    <t>Plumeyer</t>
  </si>
  <si>
    <t>Wiese</t>
  </si>
  <si>
    <t>Yannek</t>
  </si>
  <si>
    <t>Lemnitz</t>
  </si>
  <si>
    <t>Luis</t>
  </si>
  <si>
    <t>Olm</t>
  </si>
  <si>
    <t>Arne</t>
  </si>
  <si>
    <t>Dreiling</t>
  </si>
  <si>
    <t>Hilt</t>
  </si>
  <si>
    <t>Aidan</t>
  </si>
  <si>
    <t>Antonie</t>
  </si>
  <si>
    <t>Stemmer</t>
  </si>
  <si>
    <t>Lucy</t>
  </si>
  <si>
    <t>Elias</t>
  </si>
  <si>
    <t>Vierkampf</t>
  </si>
  <si>
    <t>Hü kurz</t>
  </si>
  <si>
    <t>Anzahl</t>
  </si>
  <si>
    <t>je Disz.</t>
  </si>
  <si>
    <t>Roland</t>
  </si>
  <si>
    <t>50m</t>
  </si>
  <si>
    <t>75m</t>
  </si>
  <si>
    <t>60Hü</t>
  </si>
  <si>
    <t>80Hü</t>
  </si>
  <si>
    <t>100Hü</t>
  </si>
  <si>
    <t>110Hü</t>
  </si>
  <si>
    <t>Ball</t>
  </si>
  <si>
    <t>Hendrik</t>
  </si>
  <si>
    <t>Amelie</t>
  </si>
  <si>
    <t>Schroeder</t>
  </si>
  <si>
    <t>Mark</t>
  </si>
  <si>
    <t>Alschweig</t>
  </si>
  <si>
    <t>Finley</t>
  </si>
  <si>
    <t>Richard</t>
  </si>
  <si>
    <t>Kielmann</t>
  </si>
  <si>
    <t>Viktoria</t>
  </si>
  <si>
    <t>Roediger</t>
  </si>
  <si>
    <t>Dabel</t>
  </si>
  <si>
    <t>Wanjiku</t>
  </si>
  <si>
    <t>Shaniah</t>
  </si>
  <si>
    <t>Schikorra</t>
  </si>
  <si>
    <t>Enoh</t>
  </si>
  <si>
    <t>Ewald</t>
  </si>
  <si>
    <t>Böhrenz</t>
  </si>
  <si>
    <t>VfL Spremberg</t>
  </si>
  <si>
    <t>Wagner</t>
  </si>
  <si>
    <t>Leni</t>
  </si>
  <si>
    <t>Budich</t>
  </si>
  <si>
    <t>Hanka</t>
  </si>
  <si>
    <t>Isbruch</t>
  </si>
  <si>
    <t>Lole</t>
  </si>
  <si>
    <t>Kowalk</t>
  </si>
  <si>
    <t>Helena</t>
  </si>
  <si>
    <t>Nawrath</t>
  </si>
  <si>
    <t>Felicia</t>
  </si>
  <si>
    <t>Slomm</t>
  </si>
  <si>
    <t>Lana</t>
  </si>
  <si>
    <t>Florian</t>
  </si>
  <si>
    <t>de Beer</t>
  </si>
  <si>
    <t>Marlon</t>
  </si>
  <si>
    <t>Karl</t>
  </si>
  <si>
    <t>Klein</t>
  </si>
  <si>
    <t>Rappel</t>
  </si>
  <si>
    <t>Pia</t>
  </si>
  <si>
    <t>Herrlich</t>
  </si>
  <si>
    <t>Lisa</t>
  </si>
  <si>
    <t>Krebs</t>
  </si>
  <si>
    <t>Sophie-Luise</t>
  </si>
  <si>
    <t>Jährig</t>
  </si>
  <si>
    <t>Lucia</t>
  </si>
  <si>
    <t>Köhler</t>
  </si>
  <si>
    <t>Lennart</t>
  </si>
  <si>
    <t>Steinfurth</t>
  </si>
  <si>
    <t>Lia</t>
  </si>
  <si>
    <t>Engel</t>
  </si>
  <si>
    <t>Diestler</t>
  </si>
  <si>
    <t>Differenz</t>
  </si>
  <si>
    <t>Wiebke</t>
  </si>
  <si>
    <t>WSG 81 Königs Wust.</t>
  </si>
  <si>
    <t>Rintsch</t>
  </si>
  <si>
    <t>Loeben</t>
  </si>
  <si>
    <t>Ulbricht</t>
  </si>
  <si>
    <t>Pia-Louise</t>
  </si>
  <si>
    <t>Hoang Le</t>
  </si>
  <si>
    <t>Duc Vie't</t>
  </si>
  <si>
    <t>Kruschwitz</t>
  </si>
  <si>
    <t>Riemer</t>
  </si>
  <si>
    <t>Lang</t>
  </si>
  <si>
    <t>Völzer</t>
  </si>
  <si>
    <t>LG Prignitz</t>
  </si>
  <si>
    <t>Bahl</t>
  </si>
  <si>
    <t>Schaarschmidt</t>
  </si>
  <si>
    <t>Rika</t>
  </si>
  <si>
    <t>Strauss</t>
  </si>
  <si>
    <t>Stoinski</t>
  </si>
  <si>
    <t>Nikol</t>
  </si>
  <si>
    <t>Collin</t>
  </si>
  <si>
    <t>John</t>
  </si>
  <si>
    <t>Joselia</t>
  </si>
  <si>
    <t>Finja</t>
  </si>
  <si>
    <t>Wiesener</t>
  </si>
  <si>
    <t>Müller-Heße</t>
  </si>
  <si>
    <t>Lilian</t>
  </si>
  <si>
    <t>Ricarda</t>
  </si>
  <si>
    <t>Becker</t>
  </si>
  <si>
    <t>Maryluz</t>
  </si>
  <si>
    <t>Vanessa</t>
  </si>
  <si>
    <t>Erdtmann</t>
  </si>
  <si>
    <t>Gruhn</t>
  </si>
  <si>
    <t>Henriette</t>
  </si>
  <si>
    <t>Alyssa</t>
  </si>
  <si>
    <t>Kuehnast</t>
  </si>
  <si>
    <t>Jasmin</t>
  </si>
  <si>
    <t>Regenberg</t>
  </si>
  <si>
    <t>Rettschlag</t>
  </si>
  <si>
    <t>Jakob</t>
  </si>
  <si>
    <t>Sommerfeld</t>
  </si>
  <si>
    <t>Kießling</t>
  </si>
  <si>
    <t>Michelle</t>
  </si>
  <si>
    <t>Senft</t>
  </si>
  <si>
    <t>Nitschke</t>
  </si>
  <si>
    <t>Anna Maria</t>
  </si>
  <si>
    <t>Frode</t>
  </si>
  <si>
    <t>Lasse</t>
  </si>
  <si>
    <t>Kisan</t>
  </si>
  <si>
    <t>KSC Strausberg</t>
  </si>
  <si>
    <t>Langbecker</t>
  </si>
  <si>
    <t>Chelsea-Emily</t>
  </si>
  <si>
    <t>Straubing</t>
  </si>
  <si>
    <t>Isabelle</t>
  </si>
  <si>
    <t>Marian</t>
  </si>
  <si>
    <t>Karsten</t>
  </si>
  <si>
    <t>Leese</t>
  </si>
  <si>
    <t>Kowalik</t>
  </si>
  <si>
    <t>Pietzker</t>
  </si>
  <si>
    <t>Jared</t>
  </si>
  <si>
    <t>Hänsel</t>
  </si>
  <si>
    <t>Sabia</t>
  </si>
  <si>
    <t>Eberswalder Sportclub</t>
  </si>
  <si>
    <t>Tanz</t>
  </si>
  <si>
    <t>Hardy Arnold</t>
  </si>
  <si>
    <t>Justin</t>
  </si>
  <si>
    <t>Weinert</t>
  </si>
  <si>
    <t>Yara</t>
  </si>
  <si>
    <t>Joane</t>
  </si>
  <si>
    <t>Illig</t>
  </si>
  <si>
    <t>Drewnick</t>
  </si>
  <si>
    <t>Ferdinand</t>
  </si>
  <si>
    <t>Humke</t>
  </si>
  <si>
    <t>Louis</t>
  </si>
  <si>
    <t>Klamke</t>
  </si>
  <si>
    <t>Krug</t>
  </si>
  <si>
    <t>Anna-Sophie</t>
  </si>
  <si>
    <t>Peters</t>
  </si>
  <si>
    <t>Wander</t>
  </si>
  <si>
    <t>Tarnowski</t>
  </si>
  <si>
    <t>Katharina Celine</t>
  </si>
  <si>
    <t>Riedel</t>
  </si>
  <si>
    <t>Alexander</t>
  </si>
  <si>
    <t>Czaika</t>
  </si>
  <si>
    <t>Wolbring</t>
  </si>
  <si>
    <t>Floriane</t>
  </si>
  <si>
    <t>Pötsch</t>
  </si>
  <si>
    <t>Kockjoy</t>
  </si>
  <si>
    <t>Anton</t>
  </si>
  <si>
    <t>Bullack</t>
  </si>
  <si>
    <t>Jannis</t>
  </si>
  <si>
    <t>Voigt</t>
  </si>
  <si>
    <t>Lotte</t>
  </si>
  <si>
    <t>Fischer</t>
  </si>
  <si>
    <t>Emma Lisa</t>
  </si>
  <si>
    <t>Maras</t>
  </si>
  <si>
    <t>Cecile</t>
  </si>
  <si>
    <t>Keppler</t>
  </si>
  <si>
    <t>Hanna</t>
  </si>
  <si>
    <t>Kühl</t>
  </si>
  <si>
    <t>Wieland</t>
  </si>
  <si>
    <t>Paul Julius</t>
  </si>
  <si>
    <t>Tanja</t>
  </si>
  <si>
    <t>Ziehe</t>
  </si>
  <si>
    <t>Merle</t>
  </si>
  <si>
    <t>Clara</t>
  </si>
  <si>
    <t>Feilitz</t>
  </si>
  <si>
    <t>Anne Marlene</t>
  </si>
  <si>
    <t>Savina</t>
  </si>
  <si>
    <t>Kirsche</t>
  </si>
  <si>
    <t>Scheller</t>
  </si>
  <si>
    <t>Miriam</t>
  </si>
  <si>
    <t>Leonie</t>
  </si>
  <si>
    <t>Kulok</t>
  </si>
  <si>
    <t>Ben</t>
  </si>
  <si>
    <t>Mielke</t>
  </si>
  <si>
    <t>Felix</t>
  </si>
  <si>
    <t>Bernhardt</t>
  </si>
  <si>
    <t>Greta</t>
  </si>
  <si>
    <t>Witt</t>
  </si>
  <si>
    <t>Gustav</t>
  </si>
  <si>
    <t>Wanjura</t>
  </si>
  <si>
    <t>Franz</t>
  </si>
  <si>
    <t>Knoll</t>
  </si>
  <si>
    <t>Elaine</t>
  </si>
  <si>
    <t>Bernauer Lauffreunde</t>
  </si>
  <si>
    <t>Wiesemann</t>
  </si>
  <si>
    <t>Mammok</t>
  </si>
  <si>
    <t>Engelhardt</t>
  </si>
  <si>
    <t>Fanny-Luise</t>
  </si>
  <si>
    <t>Cech</t>
  </si>
  <si>
    <t>Bono</t>
  </si>
  <si>
    <t>Siefert</t>
  </si>
  <si>
    <t>SV LdV Nauen</t>
  </si>
  <si>
    <t>Orovcanin</t>
  </si>
  <si>
    <t>Nejla</t>
  </si>
  <si>
    <t>Roggisch</t>
  </si>
  <si>
    <t>Mara-Fabienne</t>
  </si>
  <si>
    <t>Hahne</t>
  </si>
  <si>
    <t>Victoria</t>
  </si>
  <si>
    <t>Dorsch</t>
  </si>
  <si>
    <t>Gräber</t>
  </si>
  <si>
    <t>Amadeus</t>
  </si>
  <si>
    <t>Laura-Marie</t>
  </si>
  <si>
    <t>Marieke</t>
  </si>
  <si>
    <t>Julius</t>
  </si>
  <si>
    <t>Mohr</t>
  </si>
  <si>
    <t>Holz</t>
  </si>
  <si>
    <t>Chiara</t>
  </si>
  <si>
    <t>Speckan</t>
  </si>
  <si>
    <t>Golcher</t>
  </si>
  <si>
    <t>Finn</t>
  </si>
  <si>
    <t>Rust</t>
  </si>
  <si>
    <t>Kirsch</t>
  </si>
  <si>
    <t>Nicolas</t>
  </si>
  <si>
    <t>Steidel</t>
  </si>
  <si>
    <t>Bruse</t>
  </si>
  <si>
    <t>Maxin</t>
  </si>
  <si>
    <t>Rentsch</t>
  </si>
  <si>
    <t>Marc</t>
  </si>
  <si>
    <t>Berndt</t>
  </si>
  <si>
    <t>Colin</t>
  </si>
  <si>
    <t>Neumann</t>
  </si>
  <si>
    <t>Fössel</t>
  </si>
  <si>
    <t>Till-Jonathan</t>
  </si>
  <si>
    <t>Grottke</t>
  </si>
  <si>
    <t>Jannes</t>
  </si>
  <si>
    <t>Panke</t>
  </si>
  <si>
    <t>Lilly-Samira</t>
  </si>
  <si>
    <t>Nitsche</t>
  </si>
  <si>
    <t>Niewisch</t>
  </si>
  <si>
    <t>Justine-Leonie</t>
  </si>
  <si>
    <t>Julia Chantal</t>
  </si>
  <si>
    <t>Zoe-Chayenne</t>
  </si>
  <si>
    <t>Sobschenko</t>
  </si>
  <si>
    <t>Anastasia</t>
  </si>
  <si>
    <t>Poloni</t>
  </si>
  <si>
    <t>Gina Sophie</t>
  </si>
  <si>
    <t>Pfeifer</t>
  </si>
  <si>
    <t>Jenna</t>
  </si>
  <si>
    <t>Gärtner</t>
  </si>
  <si>
    <t>Lieske</t>
  </si>
  <si>
    <t>Michalik</t>
  </si>
  <si>
    <t>Leonie-Chantal</t>
  </si>
  <si>
    <t>Girke</t>
  </si>
  <si>
    <t>Heinrich</t>
  </si>
  <si>
    <t>Gumprecht</t>
  </si>
  <si>
    <t>Blankenhagen</t>
  </si>
  <si>
    <t>Esther-Sophie</t>
  </si>
  <si>
    <t>Schade</t>
  </si>
  <si>
    <t>Zachäi</t>
  </si>
  <si>
    <t>Gina-Marie</t>
  </si>
  <si>
    <t>Rehm</t>
  </si>
  <si>
    <t>Alessandro</t>
  </si>
  <si>
    <t>Thieme</t>
  </si>
  <si>
    <t>Zentgraf</t>
  </si>
  <si>
    <t>Liyelle</t>
  </si>
  <si>
    <t>Perniß</t>
  </si>
  <si>
    <t>Milan</t>
  </si>
  <si>
    <t>Edel</t>
  </si>
  <si>
    <t>Nikola</t>
  </si>
  <si>
    <t>Petroll</t>
  </si>
  <si>
    <t>Charline</t>
  </si>
  <si>
    <t>Mika</t>
  </si>
  <si>
    <t>Marie-Louise</t>
  </si>
  <si>
    <t>Schulze</t>
  </si>
  <si>
    <t>Postier</t>
  </si>
  <si>
    <t>Matilda</t>
  </si>
  <si>
    <t>Motor Eberswalde</t>
  </si>
  <si>
    <t>Volz</t>
  </si>
  <si>
    <t>Anders</t>
  </si>
  <si>
    <t>Janne</t>
  </si>
  <si>
    <t>Seiffert</t>
  </si>
  <si>
    <t>Begrad</t>
  </si>
  <si>
    <t>Hemeling</t>
  </si>
  <si>
    <t>Villain</t>
  </si>
  <si>
    <t>Chantal</t>
  </si>
  <si>
    <t>Michel</t>
  </si>
  <si>
    <t>Ulrich</t>
  </si>
  <si>
    <t>Julian</t>
  </si>
  <si>
    <t>Plagemann</t>
  </si>
  <si>
    <t>Schölzel</t>
  </si>
  <si>
    <t>Förster</t>
  </si>
  <si>
    <t>Kay</t>
  </si>
  <si>
    <t>Wegner</t>
  </si>
  <si>
    <t>Eddy</t>
  </si>
  <si>
    <t>Melia</t>
  </si>
  <si>
    <t>Thiemann</t>
  </si>
  <si>
    <t>Lilli</t>
  </si>
  <si>
    <t>Benser</t>
  </si>
  <si>
    <t>Melissa</t>
  </si>
  <si>
    <t>Martyna</t>
  </si>
  <si>
    <t>LUBUSZ Słubice</t>
  </si>
  <si>
    <t>Czak</t>
  </si>
  <si>
    <t>Jakub</t>
  </si>
  <si>
    <t>Nowak</t>
  </si>
  <si>
    <t>Zosia</t>
  </si>
  <si>
    <t>Wiktoria</t>
  </si>
  <si>
    <t>Mateusz</t>
  </si>
  <si>
    <t>Caroline</t>
  </si>
  <si>
    <t>SSV Jüterbog</t>
  </si>
  <si>
    <t>Phillip</t>
  </si>
  <si>
    <t>Burmeister</t>
  </si>
  <si>
    <t>Eva</t>
  </si>
  <si>
    <t>Richert</t>
  </si>
  <si>
    <t>Kutz</t>
  </si>
  <si>
    <t>Runge</t>
  </si>
  <si>
    <t>Susen</t>
  </si>
  <si>
    <t>Busch</t>
  </si>
  <si>
    <t>Karl Wilhelm</t>
  </si>
  <si>
    <t>Rost</t>
  </si>
  <si>
    <t>Caspar</t>
  </si>
  <si>
    <t>Thiel</t>
  </si>
  <si>
    <t>Ryan</t>
  </si>
  <si>
    <t>Wichmann</t>
  </si>
  <si>
    <t>Bent</t>
  </si>
  <si>
    <t>Angermann</t>
  </si>
  <si>
    <t>Zoe Ann</t>
  </si>
  <si>
    <t>Kehder</t>
  </si>
  <si>
    <t>Jan</t>
  </si>
  <si>
    <t>Rusko</t>
  </si>
  <si>
    <t>Meggan</t>
  </si>
  <si>
    <t>Häsler</t>
  </si>
  <si>
    <t>Saskia</t>
  </si>
  <si>
    <t>Augustine</t>
  </si>
  <si>
    <t>Schöfisch</t>
  </si>
  <si>
    <t>Jakob Elias</t>
  </si>
  <si>
    <t>Clemenz</t>
  </si>
  <si>
    <t>Kunze</t>
  </si>
  <si>
    <t>Sofie</t>
  </si>
  <si>
    <t>Edgar-Arne</t>
  </si>
  <si>
    <t>Gießler</t>
  </si>
  <si>
    <t>Carlo</t>
  </si>
  <si>
    <t>Wasserleben</t>
  </si>
  <si>
    <t>Sperling</t>
  </si>
  <si>
    <t>Natalie</t>
  </si>
  <si>
    <t>Pit</t>
  </si>
  <si>
    <t>Nico</t>
  </si>
  <si>
    <t>Moch</t>
  </si>
  <si>
    <t>Suthau</t>
  </si>
  <si>
    <t>Croux</t>
  </si>
  <si>
    <t>Schrobbach</t>
  </si>
  <si>
    <t>Jagenow</t>
  </si>
  <si>
    <t>Ian Constantine</t>
  </si>
  <si>
    <t>Bechly</t>
  </si>
  <si>
    <t>gesamt</t>
  </si>
  <si>
    <t>60 Hü</t>
  </si>
  <si>
    <t>Lukacsi</t>
  </si>
  <si>
    <t>Skipp</t>
  </si>
  <si>
    <t>Hohen Neuendorf</t>
  </si>
  <si>
    <t>Sydow</t>
  </si>
  <si>
    <t>Georg</t>
  </si>
  <si>
    <t>Burdack</t>
  </si>
  <si>
    <t>Rausch</t>
  </si>
  <si>
    <t>Pascal</t>
  </si>
  <si>
    <t>Joel</t>
  </si>
  <si>
    <t>Döhne</t>
  </si>
  <si>
    <t>Muhs</t>
  </si>
  <si>
    <t>Annika</t>
  </si>
  <si>
    <t>Kroschel</t>
  </si>
  <si>
    <t>Monique</t>
  </si>
  <si>
    <t>Gesamtteilnehmerzahl:</t>
  </si>
  <si>
    <t>Tourneux</t>
  </si>
  <si>
    <t>Sarah-Marie</t>
  </si>
  <si>
    <t>Bruno</t>
  </si>
  <si>
    <t>Erik</t>
  </si>
  <si>
    <t>Empor Niederbarnim</t>
  </si>
  <si>
    <t>Marks</t>
  </si>
  <si>
    <t>Beier</t>
  </si>
  <si>
    <t>Sina</t>
  </si>
  <si>
    <t>Schalwat</t>
  </si>
  <si>
    <t>LT DSHS Köln</t>
  </si>
  <si>
    <t>Jason</t>
  </si>
  <si>
    <t>Marlene</t>
  </si>
  <si>
    <t>Glor</t>
  </si>
  <si>
    <t>Schmolinski</t>
  </si>
  <si>
    <t>Bellmann</t>
  </si>
  <si>
    <t>Swea Maria</t>
  </si>
  <si>
    <t>Rot-Weiß Werneuchen</t>
  </si>
  <si>
    <t>Vivien</t>
  </si>
  <si>
    <t>Christin</t>
  </si>
  <si>
    <t>Sondermann</t>
  </si>
  <si>
    <t>Megan</t>
  </si>
  <si>
    <t>Elwin-Price</t>
  </si>
  <si>
    <t>Jg. 1999 bis 1996</t>
  </si>
  <si>
    <t>Jg. 2001/2000</t>
  </si>
  <si>
    <t>Jg. 2003/2002</t>
  </si>
  <si>
    <t>Jg. 2007/2006</t>
  </si>
  <si>
    <t>Jg. 2009/2008</t>
  </si>
  <si>
    <t>bis U12</t>
  </si>
  <si>
    <r>
      <t>Ma</t>
    </r>
    <r>
      <rPr>
        <sz val="12"/>
        <color rgb="FF008000"/>
        <rFont val="Calibri"/>
        <family val="2"/>
      </rPr>
      <t>ł</t>
    </r>
    <r>
      <rPr>
        <sz val="12"/>
        <color rgb="FF008000"/>
        <rFont val="Times New Roman"/>
        <family val="1"/>
      </rPr>
      <t>ysz</t>
    </r>
  </si>
  <si>
    <r>
      <t>Micha</t>
    </r>
    <r>
      <rPr>
        <sz val="12"/>
        <color rgb="FF008000"/>
        <rFont val="Calibri"/>
        <family val="2"/>
      </rPr>
      <t>ł</t>
    </r>
  </si>
  <si>
    <t>Verein:</t>
  </si>
  <si>
    <t>PSV Olympia Berlin</t>
  </si>
  <si>
    <t>Meldegebühr</t>
  </si>
  <si>
    <t>Stüven</t>
  </si>
  <si>
    <t>Gesamtsumme:</t>
  </si>
  <si>
    <t>Betrag dankend erhalten:</t>
  </si>
  <si>
    <t>Sommersportfest des  SC Frankfurt</t>
  </si>
  <si>
    <t>SC Frankfurt (U 8)</t>
  </si>
  <si>
    <t>SC Frankfurt (U 10)</t>
  </si>
  <si>
    <t>SC Frankfurt (U 12 + U 14)</t>
  </si>
  <si>
    <t>SC Frankfurt (U 16 - U 20)</t>
  </si>
  <si>
    <t>♀♂</t>
  </si>
  <si>
    <t>Startnr.</t>
  </si>
  <si>
    <t xml:space="preserve">Disziplinen </t>
  </si>
  <si>
    <t>Döring</t>
  </si>
  <si>
    <t>Rintisch</t>
  </si>
  <si>
    <t>Abel</t>
  </si>
  <si>
    <t>Olejniczak</t>
  </si>
  <si>
    <t>Natalia</t>
  </si>
  <si>
    <t>Britz</t>
  </si>
  <si>
    <t>Schubert</t>
  </si>
  <si>
    <t>Linke</t>
  </si>
  <si>
    <t>Dingethal</t>
  </si>
  <si>
    <t>Jayden</t>
  </si>
  <si>
    <t>Strauß</t>
  </si>
  <si>
    <t>Zofia</t>
  </si>
  <si>
    <t>Preuß</t>
  </si>
  <si>
    <t>Marlit</t>
  </si>
  <si>
    <t>Masso-Despaigne</t>
  </si>
  <si>
    <t>Marcel</t>
  </si>
  <si>
    <t>Siggelkow</t>
  </si>
  <si>
    <t>Otto</t>
  </si>
  <si>
    <t>Konstantin</t>
  </si>
  <si>
    <t>Gralikowska</t>
  </si>
  <si>
    <t>Daria</t>
  </si>
  <si>
    <t>Seidenberg</t>
  </si>
  <si>
    <t>Orth</t>
  </si>
  <si>
    <t>Daphne</t>
  </si>
  <si>
    <t>Fehling</t>
  </si>
  <si>
    <t>Tober</t>
  </si>
  <si>
    <t>Lydia</t>
  </si>
  <si>
    <t>Michaltschuk</t>
  </si>
  <si>
    <t>Eleonora</t>
  </si>
  <si>
    <t>Sommer</t>
  </si>
  <si>
    <t>Berthold</t>
  </si>
  <si>
    <t>Antonia</t>
  </si>
  <si>
    <t>Nike</t>
  </si>
  <si>
    <t>Ploke</t>
  </si>
  <si>
    <t>Zill</t>
  </si>
  <si>
    <t>Isabella</t>
  </si>
  <si>
    <t>Budek</t>
  </si>
  <si>
    <t>Begbie</t>
  </si>
  <si>
    <t>Hinze</t>
  </si>
  <si>
    <t>Ockain</t>
  </si>
  <si>
    <t>Jannika</t>
  </si>
  <si>
    <t>Malisa</t>
  </si>
  <si>
    <t>Lucas</t>
  </si>
  <si>
    <t>Luise</t>
  </si>
  <si>
    <t>Ackermann</t>
  </si>
  <si>
    <t>Domenik</t>
  </si>
  <si>
    <t>Windmüller</t>
  </si>
  <si>
    <t>Lindemann</t>
  </si>
  <si>
    <t>Quoos</t>
  </si>
  <si>
    <t>Blümchen</t>
  </si>
  <si>
    <t>Sinja</t>
  </si>
  <si>
    <t>Salomon</t>
  </si>
  <si>
    <t>Joulina</t>
  </si>
  <si>
    <t>Hannah</t>
  </si>
  <si>
    <t>Harth</t>
  </si>
  <si>
    <t>Hartwig</t>
  </si>
  <si>
    <t>Hofmann</t>
  </si>
  <si>
    <t>Niestle</t>
  </si>
  <si>
    <t>Bosse</t>
  </si>
  <si>
    <t>Moritz</t>
  </si>
  <si>
    <t>Pradel</t>
  </si>
  <si>
    <t>Noack</t>
  </si>
  <si>
    <t>Lenya</t>
  </si>
  <si>
    <t>Töpfer</t>
  </si>
  <si>
    <t>Leroy</t>
  </si>
  <si>
    <t>Peries</t>
  </si>
  <si>
    <t>Tristan</t>
  </si>
  <si>
    <t>Schröder</t>
  </si>
  <si>
    <t>Tara-Renee</t>
  </si>
  <si>
    <t>Hill</t>
  </si>
  <si>
    <t>Carolin</t>
  </si>
  <si>
    <t>Marthen</t>
  </si>
  <si>
    <t>Rarrasch</t>
  </si>
  <si>
    <t>Arthur</t>
  </si>
  <si>
    <t>Kühn</t>
  </si>
  <si>
    <t>m6 =2009</t>
  </si>
  <si>
    <t>m7=2008</t>
  </si>
  <si>
    <t>w6=2009</t>
  </si>
  <si>
    <t>w7=2008</t>
  </si>
  <si>
    <t>m8=2007</t>
  </si>
  <si>
    <t>m9=2006</t>
  </si>
  <si>
    <t>w8=2007</t>
  </si>
  <si>
    <t>w9=2006</t>
  </si>
  <si>
    <t>m10=2005</t>
  </si>
  <si>
    <t>m11=2004</t>
  </si>
  <si>
    <t>w10=2005</t>
  </si>
  <si>
    <t>w11=2004</t>
  </si>
  <si>
    <t>m12=2003</t>
  </si>
  <si>
    <t>m13=2002</t>
  </si>
  <si>
    <t>w12=2003</t>
  </si>
  <si>
    <t>w13=2002</t>
  </si>
  <si>
    <t>m14=2001</t>
  </si>
  <si>
    <t>m15=2000</t>
  </si>
  <si>
    <t>w14=2001</t>
  </si>
  <si>
    <t>w15=2000</t>
  </si>
  <si>
    <t>m1999/1998</t>
  </si>
  <si>
    <t>w1999/1998</t>
  </si>
  <si>
    <t>m1997/1996</t>
  </si>
  <si>
    <t>w1997/1996</t>
  </si>
  <si>
    <t>1995 und älter</t>
  </si>
  <si>
    <t>Hanschke</t>
  </si>
  <si>
    <t>Mattes</t>
  </si>
  <si>
    <t>Künzer</t>
  </si>
  <si>
    <t>Brian</t>
  </si>
  <si>
    <t>Pape</t>
  </si>
  <si>
    <t>Sobe</t>
  </si>
  <si>
    <t>Lenz</t>
  </si>
  <si>
    <t>Bendix</t>
  </si>
  <si>
    <t>Haas</t>
  </si>
  <si>
    <t>Vivian</t>
  </si>
  <si>
    <t>Niclas</t>
  </si>
  <si>
    <t>Jestel</t>
  </si>
  <si>
    <t>Schurig</t>
  </si>
  <si>
    <t>Wollenberg</t>
  </si>
  <si>
    <t>Lissy / Lyssy</t>
  </si>
  <si>
    <t>Altenburg</t>
  </si>
  <si>
    <t>Ewa Aleksandra</t>
  </si>
  <si>
    <t>Maxim</t>
  </si>
  <si>
    <t>Nicolaus</t>
  </si>
  <si>
    <t>Leschke</t>
  </si>
  <si>
    <t>Rothe</t>
  </si>
  <si>
    <t>Pippa</t>
  </si>
  <si>
    <t>Fleischer</t>
  </si>
  <si>
    <t>Kracheel</t>
  </si>
  <si>
    <t>Bohn</t>
  </si>
  <si>
    <t>Fabio</t>
  </si>
  <si>
    <t>Zemke</t>
  </si>
  <si>
    <t>Lojewski</t>
  </si>
  <si>
    <t>Chanel Susan</t>
  </si>
  <si>
    <t>Buder</t>
  </si>
  <si>
    <t>Libby</t>
  </si>
  <si>
    <t>Rudolf</t>
  </si>
  <si>
    <t>Kosch</t>
  </si>
  <si>
    <t>Konrad</t>
  </si>
  <si>
    <t>Paulin</t>
  </si>
  <si>
    <t>Benjamin</t>
  </si>
  <si>
    <t>Jenny</t>
  </si>
  <si>
    <t>Knoblich</t>
  </si>
  <si>
    <t>Florens</t>
  </si>
  <si>
    <t>Pneumant Füwa / SC Ffo.</t>
  </si>
  <si>
    <t>Böttcher</t>
  </si>
  <si>
    <t>Thomes/Thomas</t>
  </si>
  <si>
    <t>Manning/Mannig</t>
  </si>
  <si>
    <t>Werbelow</t>
  </si>
  <si>
    <t>Wierig</t>
  </si>
  <si>
    <t>Reh</t>
  </si>
  <si>
    <t>Mariella</t>
  </si>
  <si>
    <t>Schoppa</t>
  </si>
  <si>
    <t>Karge</t>
  </si>
  <si>
    <t>Lindt</t>
  </si>
  <si>
    <t>Courtial</t>
  </si>
  <si>
    <t>Judy</t>
  </si>
  <si>
    <t>Nowitzki</t>
  </si>
  <si>
    <t>Melanie</t>
  </si>
  <si>
    <t>Fritsche</t>
  </si>
  <si>
    <t>Ellis</t>
  </si>
  <si>
    <t>Steckel</t>
  </si>
  <si>
    <t>Seifert</t>
  </si>
  <si>
    <t>Sommersportfest SC Frankfurt     20.06.2015</t>
  </si>
  <si>
    <t>Lyssy</t>
  </si>
  <si>
    <t>Thomes</t>
  </si>
  <si>
    <t>Mannig</t>
  </si>
  <si>
    <t>Mierig</t>
  </si>
  <si>
    <t>Conrad</t>
  </si>
  <si>
    <t>Sprint 1</t>
  </si>
  <si>
    <t>Sprint 2</t>
  </si>
  <si>
    <t>300m</t>
  </si>
  <si>
    <t>200m</t>
  </si>
  <si>
    <t>60m</t>
  </si>
  <si>
    <t>Frankfurt (Oder), 26. September 2015</t>
  </si>
  <si>
    <t>30m / Zonenweitsprung / Tennisring-Drehwurf /Stadioncross</t>
  </si>
  <si>
    <t>50m / Weit /Tennisring-Drehwurf /800 m</t>
  </si>
  <si>
    <t>Jg. 2005</t>
  </si>
  <si>
    <t>Jg. 2004</t>
  </si>
  <si>
    <t>Sprintzweikampf: 50m+75m</t>
  </si>
  <si>
    <t>Einzel+2xSprint</t>
  </si>
  <si>
    <t>Einzel+Vierkampf</t>
  </si>
  <si>
    <t>Sprintzweikampf: 60m+75m</t>
  </si>
  <si>
    <t>75/H/W/B</t>
  </si>
  <si>
    <t>Rottenau</t>
  </si>
  <si>
    <t>Ullbrich</t>
  </si>
  <si>
    <t>Eichhorst</t>
  </si>
  <si>
    <t>Sven-Sören</t>
  </si>
  <si>
    <t>Kubisch</t>
  </si>
  <si>
    <t>Morcinek</t>
  </si>
  <si>
    <t>Staffeldt</t>
  </si>
  <si>
    <t>Steven</t>
  </si>
  <si>
    <t>Ene</t>
  </si>
  <si>
    <t>Christian</t>
  </si>
  <si>
    <t>Behrendt</t>
  </si>
  <si>
    <t>Norik</t>
  </si>
  <si>
    <t>Bulligk</t>
  </si>
  <si>
    <t>Magnus</t>
  </si>
  <si>
    <t>Luckauer Läuferbund</t>
  </si>
  <si>
    <t>Yakar</t>
  </si>
  <si>
    <t>Melis</t>
  </si>
  <si>
    <t>Haase</t>
  </si>
  <si>
    <t>Kathi</t>
  </si>
  <si>
    <t>Merta</t>
  </si>
  <si>
    <t>Kalz</t>
  </si>
  <si>
    <t>Huber</t>
  </si>
  <si>
    <t>Jopp</t>
  </si>
  <si>
    <t>Buckwitz</t>
  </si>
  <si>
    <t>Hanke</t>
  </si>
  <si>
    <t>Max-Otto</t>
  </si>
  <si>
    <t>Mickler</t>
  </si>
  <si>
    <t>Benedickt</t>
  </si>
  <si>
    <t>Stumpf</t>
  </si>
  <si>
    <t>Laila</t>
  </si>
  <si>
    <t>LG Barnim</t>
  </si>
  <si>
    <t>Rathmann</t>
  </si>
  <si>
    <t>Fine</t>
  </si>
  <si>
    <t>Kehding</t>
  </si>
  <si>
    <t>Evi</t>
  </si>
  <si>
    <t>Wolf/Wolff</t>
  </si>
  <si>
    <t>Hendrischke</t>
  </si>
  <si>
    <t>Daum</t>
  </si>
  <si>
    <t>Bahro</t>
  </si>
  <si>
    <t>Alea</t>
  </si>
  <si>
    <t>Kegel</t>
  </si>
  <si>
    <t>Liana</t>
  </si>
  <si>
    <t>Soeberdt</t>
  </si>
  <si>
    <t>Emely</t>
  </si>
  <si>
    <t>Wittmann</t>
  </si>
  <si>
    <t>Juene</t>
  </si>
  <si>
    <t>Öhler</t>
  </si>
  <si>
    <t>Nora</t>
  </si>
  <si>
    <t>Meißner</t>
  </si>
  <si>
    <t>Ronja</t>
  </si>
  <si>
    <t>Virginia</t>
  </si>
  <si>
    <t>Wollschläger</t>
  </si>
  <si>
    <t>Picht</t>
  </si>
  <si>
    <t>Jacqueline</t>
  </si>
  <si>
    <t>Mohamed</t>
  </si>
  <si>
    <t>Menzel</t>
  </si>
  <si>
    <t>Iron</t>
  </si>
  <si>
    <t>Preußen 90 Beeskow</t>
  </si>
  <si>
    <t>Fischbach</t>
  </si>
  <si>
    <t>60Hü bei U14/ m12</t>
  </si>
  <si>
    <t>SG Müncheberg</t>
  </si>
  <si>
    <t>Seide</t>
  </si>
  <si>
    <t>Falk</t>
  </si>
  <si>
    <t>200m bei U18/ m16</t>
  </si>
  <si>
    <t>Franke</t>
  </si>
  <si>
    <t>Yannick</t>
  </si>
  <si>
    <t>Exter</t>
  </si>
  <si>
    <t>Katharina</t>
  </si>
  <si>
    <t>Kling</t>
  </si>
  <si>
    <t>Bunnenberg</t>
  </si>
  <si>
    <t>Denise</t>
  </si>
  <si>
    <t>Reiche</t>
  </si>
  <si>
    <t>Elisabeth</t>
  </si>
  <si>
    <t>100m bei U16/ w14</t>
  </si>
  <si>
    <t>Wendrich</t>
  </si>
  <si>
    <t>Kühne</t>
  </si>
  <si>
    <t>Weißhuber</t>
  </si>
  <si>
    <t>Bennet</t>
  </si>
  <si>
    <t>Ehmke</t>
  </si>
  <si>
    <t>Markowski</t>
  </si>
  <si>
    <t>Jessica</t>
  </si>
  <si>
    <t>Schläfereit</t>
  </si>
  <si>
    <t>Fiene</t>
  </si>
  <si>
    <t>Schurmann</t>
  </si>
  <si>
    <t>Riesner</t>
  </si>
  <si>
    <t>Jenny/Jennifer</t>
  </si>
  <si>
    <t>Brandl</t>
  </si>
  <si>
    <t>Hajo</t>
  </si>
  <si>
    <t>Bulychev</t>
  </si>
  <si>
    <t>Max</t>
  </si>
  <si>
    <t>Helbig</t>
  </si>
  <si>
    <t>Zoe Hanna</t>
  </si>
  <si>
    <t>75/800/W/B</t>
  </si>
  <si>
    <t>-</t>
  </si>
  <si>
    <t>VK a</t>
  </si>
  <si>
    <t>VK b</t>
  </si>
  <si>
    <t>1x 300m in w14</t>
  </si>
  <si>
    <t>1x 100m in w14</t>
  </si>
  <si>
    <t>4+1</t>
  </si>
  <si>
    <t>2+1</t>
  </si>
  <si>
    <t>Gäste</t>
  </si>
  <si>
    <t>3+1</t>
  </si>
  <si>
    <t>1x 200m in mU18</t>
  </si>
  <si>
    <t>Hoch bei U14/ m12</t>
  </si>
  <si>
    <t>6+1</t>
  </si>
  <si>
    <t>4+3</t>
  </si>
  <si>
    <t>Fröhlich</t>
  </si>
  <si>
    <t>Präger</t>
  </si>
  <si>
    <t>Hentzelt</t>
  </si>
  <si>
    <t>Bräuer</t>
  </si>
  <si>
    <t>Filippa</t>
  </si>
  <si>
    <t>Strzeletz</t>
  </si>
  <si>
    <t>Tamino</t>
  </si>
  <si>
    <t>Knitter</t>
  </si>
  <si>
    <t>Kühnel</t>
  </si>
  <si>
    <t>Ströhlein</t>
  </si>
  <si>
    <t>Alizée</t>
  </si>
  <si>
    <t>Friedel</t>
  </si>
  <si>
    <t>Schünemann</t>
  </si>
  <si>
    <t>3x 75m nicht gem.</t>
  </si>
  <si>
    <t>Koch</t>
  </si>
  <si>
    <t>Despina</t>
  </si>
  <si>
    <t>1+1</t>
  </si>
  <si>
    <t>Renner</t>
  </si>
  <si>
    <t>Kacmarek</t>
  </si>
  <si>
    <t>5x 60m nicht gem.</t>
  </si>
  <si>
    <t>Ehwald</t>
  </si>
  <si>
    <t>Feline</t>
  </si>
  <si>
    <t>Wunsch</t>
  </si>
  <si>
    <t>Griesbach</t>
  </si>
  <si>
    <t>Arwin</t>
  </si>
  <si>
    <t>Götze</t>
  </si>
  <si>
    <t>Kreisel</t>
  </si>
  <si>
    <t>Metzdorf</t>
  </si>
  <si>
    <t>Prendke</t>
  </si>
  <si>
    <t>8+3</t>
  </si>
  <si>
    <t>4+2</t>
  </si>
  <si>
    <t>2x 60Hü in m12; 3x Hochsprung m12</t>
  </si>
  <si>
    <t>60Hü +Hoch bei U14/ m12</t>
  </si>
  <si>
    <t>Stephan</t>
  </si>
  <si>
    <t>Pfende</t>
  </si>
  <si>
    <t>Maeß</t>
  </si>
  <si>
    <t>Melina</t>
  </si>
  <si>
    <t>16+1</t>
  </si>
  <si>
    <t>Reuther</t>
  </si>
  <si>
    <t>Matilda/Mathilda</t>
  </si>
  <si>
    <t>Stand 25.09. Meldungen bis 6:30 Uhr</t>
  </si>
  <si>
    <t>Bahnabschlusssportfest des SC Frankfurt (Oder)</t>
  </si>
  <si>
    <t>Samstag, 26. September 2015</t>
  </si>
  <si>
    <t>Sprint-ZK</t>
  </si>
  <si>
    <t>Idkowiak</t>
  </si>
  <si>
    <t>Mieszko</t>
  </si>
  <si>
    <t>Dominika</t>
  </si>
  <si>
    <t>Szkoda</t>
  </si>
  <si>
    <r>
      <t>LUBUSZ S</t>
    </r>
    <r>
      <rPr>
        <sz val="12"/>
        <rFont val="Calibri"/>
        <family val="2"/>
      </rPr>
      <t>ł</t>
    </r>
    <r>
      <rPr>
        <sz val="12"/>
        <rFont val="Times New Roman"/>
        <family val="1"/>
      </rPr>
      <t>ubice</t>
    </r>
  </si>
  <si>
    <t>Olechno</t>
  </si>
  <si>
    <t>Grześkowiak</t>
  </si>
  <si>
    <t>Strymbe</t>
  </si>
  <si>
    <t>Wolff</t>
  </si>
  <si>
    <t>Mathilda</t>
  </si>
  <si>
    <t>Steinfuhrt</t>
  </si>
  <si>
    <t>Marike</t>
  </si>
  <si>
    <t>Pneumant Füwa</t>
  </si>
</sst>
</file>

<file path=xl/styles.xml><?xml version="1.0" encoding="utf-8"?>
<styleSheet xmlns="http://schemas.openxmlformats.org/spreadsheetml/2006/main">
  <numFmts count="6">
    <numFmt numFmtId="6" formatCode="#,##0\ &quot;€&quot;;[Red]\-#,##0\ &quot;€&quot;"/>
    <numFmt numFmtId="44" formatCode="_-* #,##0.00\ &quot;€&quot;_-;\-* #,##0.00\ &quot;€&quot;_-;_-* &quot;-&quot;??\ &quot;€&quot;_-;_-@_-"/>
    <numFmt numFmtId="164" formatCode="#,##0.00\ &quot;€&quot;"/>
    <numFmt numFmtId="165" formatCode="_-* #,##0.00&quot; €&quot;_-;\-* #,##0.00&quot; €&quot;_-;_-* \-??&quot; €&quot;_-;_-@_-"/>
    <numFmt numFmtId="166" formatCode="0&quot; m&quot;"/>
    <numFmt numFmtId="167" formatCode="#,##0&quot; m&quot;"/>
  </numFmts>
  <fonts count="60">
    <font>
      <sz val="10"/>
      <name val="Times New Roman"/>
    </font>
    <font>
      <sz val="10"/>
      <color theme="1"/>
      <name val="Times New Roman"/>
      <family val="2"/>
    </font>
    <font>
      <sz val="10"/>
      <color theme="1"/>
      <name val="Times New Roman"/>
      <family val="2"/>
    </font>
    <font>
      <sz val="10"/>
      <color theme="1"/>
      <name val="Times New Roman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2"/>
      <color indexed="57"/>
      <name val="Times New Roman"/>
      <family val="1"/>
    </font>
    <font>
      <sz val="10"/>
      <color indexed="16"/>
      <name val="Times New Roman"/>
      <family val="1"/>
    </font>
    <font>
      <b/>
      <sz val="10"/>
      <name val="Times New Roman"/>
      <family val="1"/>
    </font>
    <font>
      <sz val="12"/>
      <color theme="7" tint="-0.249977111117893"/>
      <name val="Times New Roman"/>
      <family val="1"/>
    </font>
    <font>
      <sz val="10"/>
      <color rgb="FF800000"/>
      <name val="Times New Roman"/>
      <family val="1"/>
    </font>
    <font>
      <sz val="12"/>
      <color rgb="FF800000"/>
      <name val="Times New Roman"/>
      <family val="1"/>
    </font>
    <font>
      <sz val="10"/>
      <color rgb="FF008000"/>
      <name val="Times New Roman"/>
      <family val="1"/>
    </font>
    <font>
      <sz val="10"/>
      <color rgb="FF0033CC"/>
      <name val="Times New Roman"/>
      <family val="1"/>
    </font>
    <font>
      <i/>
      <sz val="10"/>
      <name val="Times New Roman"/>
      <family val="1"/>
    </font>
    <font>
      <sz val="16"/>
      <name val="Times New Roman"/>
      <family val="1"/>
    </font>
    <font>
      <b/>
      <sz val="12"/>
      <name val="Times New Roman"/>
      <family val="1"/>
    </font>
    <font>
      <sz val="9"/>
      <color rgb="FF800000"/>
      <name val="Times New Roman"/>
      <family val="1"/>
    </font>
    <font>
      <sz val="12"/>
      <color theme="0" tint="-0.34998626667073579"/>
      <name val="Times New Roman"/>
      <family val="1"/>
    </font>
    <font>
      <i/>
      <sz val="12"/>
      <name val="Times New Roman"/>
      <family val="1"/>
    </font>
    <font>
      <sz val="12"/>
      <color rgb="FF008000"/>
      <name val="Times New Roman"/>
      <family val="1"/>
    </font>
    <font>
      <b/>
      <sz val="12"/>
      <color theme="0" tint="-0.34998626667073579"/>
      <name val="Times New Roman"/>
      <family val="1"/>
    </font>
    <font>
      <sz val="10"/>
      <name val="Times New Roman"/>
      <family val="1"/>
      <charset val="1"/>
    </font>
    <font>
      <sz val="10"/>
      <color indexed="8"/>
      <name val="Times New Roman"/>
      <family val="2"/>
    </font>
    <font>
      <sz val="10"/>
      <color rgb="FF000000"/>
      <name val="Times New Roman"/>
      <family val="2"/>
      <charset val="1"/>
    </font>
    <font>
      <i/>
      <sz val="10"/>
      <color indexed="8"/>
      <name val="Times New Roman"/>
      <family val="1"/>
    </font>
    <font>
      <b/>
      <sz val="10"/>
      <color rgb="FF008000"/>
      <name val="Times New Roman"/>
      <family val="1"/>
    </font>
    <font>
      <b/>
      <sz val="12"/>
      <color rgb="FF008000"/>
      <name val="Times New Roman"/>
      <family val="1"/>
    </font>
    <font>
      <i/>
      <sz val="12"/>
      <color rgb="FF008000"/>
      <name val="Times New Roman"/>
      <family val="1"/>
    </font>
    <font>
      <sz val="12"/>
      <color rgb="FF008000"/>
      <name val="Calibri"/>
      <family val="2"/>
    </font>
    <font>
      <sz val="18"/>
      <name val="Times New Roman"/>
      <family val="1"/>
    </font>
    <font>
      <sz val="14"/>
      <name val="Times New Roman"/>
      <family val="1"/>
    </font>
    <font>
      <sz val="28"/>
      <name val="Times New Roman"/>
      <family val="1"/>
    </font>
    <font>
      <strike/>
      <sz val="12"/>
      <name val="Times New Roman"/>
      <family val="1"/>
    </font>
    <font>
      <sz val="12"/>
      <color rgb="FFFF0000"/>
      <name val="Times New Roman"/>
      <family val="1"/>
    </font>
    <font>
      <sz val="10"/>
      <color rgb="FFFF0000"/>
      <name val="Times New Roman"/>
      <family val="1"/>
    </font>
    <font>
      <i/>
      <sz val="10"/>
      <color rgb="FFFF0000"/>
      <name val="Times New Roman"/>
      <family val="1"/>
    </font>
    <font>
      <b/>
      <sz val="12"/>
      <color rgb="FFFF0000"/>
      <name val="Times New Roman"/>
      <family val="1"/>
    </font>
    <font>
      <b/>
      <sz val="11"/>
      <name val="Times New Roman"/>
      <family val="1"/>
    </font>
    <font>
      <b/>
      <sz val="10"/>
      <color rgb="FFFF0000"/>
      <name val="Times New Roman"/>
      <family val="1"/>
    </font>
    <font>
      <sz val="12"/>
      <color theme="9" tint="-0.249977111117893"/>
      <name val="Times New Roman"/>
      <family val="1"/>
    </font>
    <font>
      <b/>
      <sz val="12"/>
      <color theme="9" tint="-0.249977111117893"/>
      <name val="Times New Roman"/>
      <family val="1"/>
    </font>
    <font>
      <sz val="10"/>
      <color theme="9" tint="-0.249977111117893"/>
      <name val="Times New Roman"/>
      <family val="1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14"/>
      <color rgb="FFFF0000"/>
      <name val="Times New Roman"/>
      <family val="1"/>
    </font>
    <font>
      <strike/>
      <sz val="12"/>
      <color rgb="FFFF0000"/>
      <name val="Times New Roman"/>
      <family val="1"/>
    </font>
    <font>
      <i/>
      <strike/>
      <sz val="12"/>
      <name val="Times New Roman"/>
      <family val="1"/>
    </font>
    <font>
      <b/>
      <strike/>
      <sz val="12"/>
      <color rgb="FFFF0000"/>
      <name val="Times New Roman"/>
      <family val="1"/>
    </font>
    <font>
      <strike/>
      <sz val="10"/>
      <name val="Times New Roman"/>
      <family val="1"/>
    </font>
    <font>
      <sz val="12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theme="8" tint="-0.249977111117893"/>
      <name val="Times New Roman"/>
      <family val="1"/>
    </font>
    <font>
      <b/>
      <sz val="12"/>
      <color theme="8" tint="-0.249977111117893"/>
      <name val="Times New Roman"/>
      <family val="1"/>
    </font>
    <font>
      <sz val="10"/>
      <color theme="8" tint="-0.249977111117893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gradientFill>
        <stop position="0">
          <color rgb="FF99FFCC"/>
        </stop>
        <stop position="1">
          <color rgb="FFFFC000"/>
        </stop>
      </gradientFill>
    </fill>
    <fill>
      <gradientFill>
        <stop position="0">
          <color rgb="FF99FFCC"/>
        </stop>
        <stop position="1">
          <color theme="0"/>
        </stop>
      </gradientFill>
    </fill>
    <fill>
      <gradientFill>
        <stop position="0">
          <color theme="0"/>
        </stop>
        <stop position="1">
          <color rgb="FFFFC000"/>
        </stop>
      </gradient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9">
    <xf numFmtId="0" fontId="0" fillId="0" borderId="0"/>
    <xf numFmtId="0" fontId="4" fillId="0" borderId="0"/>
    <xf numFmtId="0" fontId="26" fillId="0" borderId="0"/>
    <xf numFmtId="0" fontId="3" fillId="0" borderId="0"/>
    <xf numFmtId="0" fontId="4" fillId="0" borderId="0"/>
    <xf numFmtId="44" fontId="4" fillId="0" borderId="0" applyFon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4" fillId="0" borderId="0"/>
    <xf numFmtId="0" fontId="26" fillId="0" borderId="0"/>
    <xf numFmtId="0" fontId="2" fillId="0" borderId="0"/>
    <xf numFmtId="0" fontId="4" fillId="0" borderId="0"/>
    <xf numFmtId="0" fontId="26" fillId="0" borderId="0"/>
    <xf numFmtId="165" fontId="4" fillId="0" borderId="0" applyFill="0" applyBorder="0" applyAlignment="0" applyProtection="0"/>
    <xf numFmtId="0" fontId="1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4" fillId="0" borderId="0"/>
    <xf numFmtId="0" fontId="4" fillId="0" borderId="0"/>
  </cellStyleXfs>
  <cellXfs count="249">
    <xf numFmtId="0" fontId="0" fillId="0" borderId="0" xfId="0"/>
    <xf numFmtId="0" fontId="5" fillId="0" borderId="0" xfId="0" applyFont="1" applyAlignment="1">
      <alignment horizontal="center"/>
    </xf>
    <xf numFmtId="0" fontId="6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0" fillId="0" borderId="0" xfId="0" applyBorder="1"/>
    <xf numFmtId="0" fontId="8" fillId="0" borderId="0" xfId="0" applyFont="1"/>
    <xf numFmtId="0" fontId="8" fillId="0" borderId="0" xfId="0" applyFont="1" applyBorder="1"/>
    <xf numFmtId="0" fontId="4" fillId="0" borderId="0" xfId="0" applyFont="1" applyAlignment="1">
      <alignment horizontal="center"/>
    </xf>
    <xf numFmtId="1" fontId="5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/>
    </xf>
    <xf numFmtId="0" fontId="10" fillId="0" borderId="0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3" xfId="0" applyFont="1" applyBorder="1" applyAlignment="1"/>
    <xf numFmtId="1" fontId="7" fillId="0" borderId="3" xfId="0" applyNumberFormat="1" applyFont="1" applyBorder="1" applyAlignment="1">
      <alignment horizontal="center"/>
    </xf>
    <xf numFmtId="0" fontId="11" fillId="0" borderId="0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shrinkToFit="1"/>
    </xf>
    <xf numFmtId="1" fontId="5" fillId="0" borderId="1" xfId="0" applyNumberFormat="1" applyFont="1" applyFill="1" applyBorder="1" applyAlignment="1">
      <alignment horizontal="center"/>
    </xf>
    <xf numFmtId="164" fontId="8" fillId="0" borderId="0" xfId="0" applyNumberFormat="1" applyFont="1" applyAlignment="1">
      <alignment horizontal="center"/>
    </xf>
    <xf numFmtId="0" fontId="5" fillId="0" borderId="0" xfId="0" applyFont="1" applyBorder="1" applyAlignment="1">
      <alignment horizontal="center"/>
    </xf>
    <xf numFmtId="164" fontId="12" fillId="0" borderId="1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0" xfId="0" applyFont="1"/>
    <xf numFmtId="164" fontId="8" fillId="0" borderId="0" xfId="0" applyNumberFormat="1" applyFont="1" applyAlignment="1">
      <alignment horizontal="right"/>
    </xf>
    <xf numFmtId="1" fontId="4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1" fontId="14" fillId="0" borderId="0" xfId="0" applyNumberFormat="1" applyFont="1" applyAlignment="1">
      <alignment horizontal="left"/>
    </xf>
    <xf numFmtId="0" fontId="16" fillId="0" borderId="0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3" fillId="0" borderId="0" xfId="0" applyFont="1" applyFill="1" applyBorder="1" applyAlignment="1">
      <alignment shrinkToFit="1"/>
    </xf>
    <xf numFmtId="1" fontId="13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Fill="1" applyBorder="1" applyAlignment="1">
      <alignment horizontal="center" shrinkToFit="1"/>
    </xf>
    <xf numFmtId="0" fontId="19" fillId="0" borderId="0" xfId="0" applyFont="1"/>
    <xf numFmtId="0" fontId="18" fillId="0" borderId="0" xfId="0" applyFont="1" applyAlignment="1">
      <alignment horizontal="center"/>
    </xf>
    <xf numFmtId="0" fontId="18" fillId="0" borderId="0" xfId="0" applyFont="1"/>
    <xf numFmtId="6" fontId="14" fillId="2" borderId="0" xfId="0" applyNumberFormat="1" applyFont="1" applyFill="1" applyAlignment="1">
      <alignment horizontal="center"/>
    </xf>
    <xf numFmtId="0" fontId="21" fillId="0" borderId="0" xfId="0" applyFont="1" applyAlignment="1">
      <alignment horizontal="right"/>
    </xf>
    <xf numFmtId="2" fontId="5" fillId="0" borderId="1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2" fillId="0" borderId="1" xfId="0" applyFont="1" applyBorder="1" applyAlignment="1">
      <alignment horizontal="center"/>
    </xf>
    <xf numFmtId="0" fontId="22" fillId="0" borderId="1" xfId="0" applyFont="1" applyFill="1" applyBorder="1" applyAlignment="1">
      <alignment shrinkToFit="1"/>
    </xf>
    <xf numFmtId="1" fontId="22" fillId="0" borderId="1" xfId="0" applyNumberFormat="1" applyFont="1" applyFill="1" applyBorder="1" applyAlignment="1">
      <alignment horizontal="center"/>
    </xf>
    <xf numFmtId="0" fontId="16" fillId="4" borderId="1" xfId="0" applyFont="1" applyFill="1" applyBorder="1" applyAlignment="1">
      <alignment horizontal="center"/>
    </xf>
    <xf numFmtId="6" fontId="16" fillId="5" borderId="0" xfId="0" applyNumberFormat="1" applyFont="1" applyFill="1" applyBorder="1" applyAlignment="1">
      <alignment horizontal="center"/>
    </xf>
    <xf numFmtId="0" fontId="16" fillId="0" borderId="0" xfId="0" applyFont="1" applyBorder="1" applyAlignment="1">
      <alignment horizontal="left"/>
    </xf>
    <xf numFmtId="0" fontId="5" fillId="0" borderId="3" xfId="0" applyFont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22" fillId="0" borderId="1" xfId="0" applyFont="1" applyFill="1" applyBorder="1" applyAlignment="1">
      <alignment horizontal="center"/>
    </xf>
    <xf numFmtId="164" fontId="20" fillId="0" borderId="1" xfId="0" applyNumberFormat="1" applyFont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/>
    <xf numFmtId="0" fontId="4" fillId="6" borderId="0" xfId="0" applyFont="1" applyFill="1" applyAlignment="1">
      <alignment horizontal="center"/>
    </xf>
    <xf numFmtId="0" fontId="4" fillId="6" borderId="0" xfId="0" applyFont="1" applyFill="1" applyAlignment="1">
      <alignment horizontal="right"/>
    </xf>
    <xf numFmtId="0" fontId="0" fillId="6" borderId="0" xfId="0" applyFill="1" applyAlignment="1">
      <alignment horizontal="center"/>
    </xf>
    <xf numFmtId="0" fontId="24" fillId="0" borderId="1" xfId="0" applyFont="1" applyBorder="1" applyAlignment="1"/>
    <xf numFmtId="0" fontId="24" fillId="0" borderId="1" xfId="0" applyFont="1" applyFill="1" applyBorder="1" applyAlignment="1">
      <alignment horizontal="center"/>
    </xf>
    <xf numFmtId="164" fontId="25" fillId="0" borderId="1" xfId="0" applyNumberFormat="1" applyFont="1" applyBorder="1" applyAlignment="1">
      <alignment horizontal="center"/>
    </xf>
    <xf numFmtId="0" fontId="29" fillId="0" borderId="0" xfId="0" applyFont="1" applyBorder="1"/>
    <xf numFmtId="1" fontId="24" fillId="0" borderId="1" xfId="0" applyNumberFormat="1" applyFont="1" applyFill="1" applyBorder="1" applyAlignment="1">
      <alignment horizontal="center"/>
    </xf>
    <xf numFmtId="0" fontId="24" fillId="0" borderId="1" xfId="0" applyFont="1" applyFill="1" applyBorder="1" applyAlignment="1">
      <alignment shrinkToFit="1"/>
    </xf>
    <xf numFmtId="2" fontId="24" fillId="0" borderId="1" xfId="0" applyNumberFormat="1" applyFont="1" applyFill="1" applyBorder="1" applyAlignment="1">
      <alignment horizontal="center"/>
    </xf>
    <xf numFmtId="0" fontId="24" fillId="0" borderId="1" xfId="0" applyFont="1" applyFill="1" applyBorder="1" applyAlignment="1">
      <alignment horizontal="left"/>
    </xf>
    <xf numFmtId="0" fontId="32" fillId="0" borderId="1" xfId="0" applyFont="1" applyFill="1" applyBorder="1" applyAlignment="1">
      <alignment horizontal="center"/>
    </xf>
    <xf numFmtId="0" fontId="24" fillId="0" borderId="1" xfId="1" applyFont="1" applyFill="1" applyBorder="1" applyAlignment="1">
      <alignment shrinkToFit="1"/>
    </xf>
    <xf numFmtId="0" fontId="24" fillId="0" borderId="1" xfId="4" applyFont="1" applyFill="1" applyBorder="1" applyAlignment="1">
      <alignment horizontal="center"/>
    </xf>
    <xf numFmtId="164" fontId="31" fillId="0" borderId="1" xfId="0" applyNumberFormat="1" applyFont="1" applyFill="1" applyBorder="1" applyAlignment="1">
      <alignment horizontal="center"/>
    </xf>
    <xf numFmtId="1" fontId="24" fillId="0" borderId="1" xfId="1" applyNumberFormat="1" applyFont="1" applyFill="1" applyBorder="1" applyAlignment="1">
      <alignment horizontal="center"/>
    </xf>
    <xf numFmtId="0" fontId="24" fillId="0" borderId="1" xfId="0" applyFont="1" applyFill="1" applyBorder="1" applyAlignment="1">
      <alignment horizontal="left" shrinkToFit="1"/>
    </xf>
    <xf numFmtId="0" fontId="24" fillId="0" borderId="1" xfId="1" applyFont="1" applyFill="1" applyBorder="1" applyAlignment="1">
      <alignment horizontal="center"/>
    </xf>
    <xf numFmtId="0" fontId="24" fillId="0" borderId="1" xfId="4" applyFont="1" applyFill="1" applyBorder="1" applyAlignment="1">
      <alignment shrinkToFit="1"/>
    </xf>
    <xf numFmtId="0" fontId="5" fillId="0" borderId="1" xfId="0" applyFont="1" applyFill="1" applyBorder="1" applyAlignment="1">
      <alignment horizontal="center" shrinkToFit="1"/>
    </xf>
    <xf numFmtId="164" fontId="20" fillId="0" borderId="1" xfId="0" applyNumberFormat="1" applyFont="1" applyFill="1" applyBorder="1" applyAlignment="1">
      <alignment horizontal="center"/>
    </xf>
    <xf numFmtId="0" fontId="23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0" fontId="5" fillId="0" borderId="1" xfId="1" applyFont="1" applyFill="1" applyBorder="1" applyAlignment="1">
      <alignment shrinkToFit="1"/>
    </xf>
    <xf numFmtId="0" fontId="5" fillId="0" borderId="1" xfId="0" applyFont="1" applyFill="1" applyBorder="1" applyAlignment="1">
      <alignment horizontal="left" shrinkToFit="1"/>
    </xf>
    <xf numFmtId="6" fontId="16" fillId="3" borderId="0" xfId="0" applyNumberFormat="1" applyFont="1" applyFill="1" applyBorder="1" applyAlignment="1">
      <alignment horizontal="center"/>
    </xf>
    <xf numFmtId="0" fontId="14" fillId="3" borderId="0" xfId="0" applyFont="1" applyFill="1" applyAlignment="1">
      <alignment horizontal="center"/>
    </xf>
    <xf numFmtId="0" fontId="15" fillId="3" borderId="0" xfId="0" applyFont="1" applyFill="1" applyAlignment="1">
      <alignment horizontal="center"/>
    </xf>
    <xf numFmtId="0" fontId="16" fillId="3" borderId="0" xfId="0" applyFont="1" applyFill="1" applyBorder="1" applyAlignment="1">
      <alignment horizontal="center"/>
    </xf>
    <xf numFmtId="0" fontId="5" fillId="0" borderId="1" xfId="4" applyFont="1" applyFill="1" applyBorder="1" applyAlignment="1">
      <alignment shrinkToFit="1"/>
    </xf>
    <xf numFmtId="0" fontId="5" fillId="0" borderId="1" xfId="1" applyFont="1" applyFill="1" applyBorder="1" applyAlignment="1">
      <alignment horizontal="left"/>
    </xf>
    <xf numFmtId="1" fontId="5" fillId="0" borderId="1" xfId="4" applyNumberFormat="1" applyFont="1" applyFill="1" applyBorder="1" applyAlignment="1">
      <alignment horizontal="center"/>
    </xf>
    <xf numFmtId="0" fontId="18" fillId="0" borderId="0" xfId="0" applyFont="1" applyFill="1" applyAlignment="1">
      <alignment horizontal="center"/>
    </xf>
    <xf numFmtId="0" fontId="38" fillId="3" borderId="0" xfId="0" applyFont="1" applyFill="1"/>
    <xf numFmtId="0" fontId="39" fillId="3" borderId="0" xfId="0" applyFont="1" applyFill="1"/>
    <xf numFmtId="0" fontId="39" fillId="0" borderId="0" xfId="0" applyFont="1"/>
    <xf numFmtId="0" fontId="39" fillId="0" borderId="0" xfId="0" applyFont="1" applyAlignment="1">
      <alignment horizontal="center"/>
    </xf>
    <xf numFmtId="0" fontId="39" fillId="2" borderId="0" xfId="0" applyFont="1" applyFill="1" applyAlignment="1">
      <alignment horizontal="center"/>
    </xf>
    <xf numFmtId="0" fontId="39" fillId="3" borderId="0" xfId="0" applyFont="1" applyFill="1" applyAlignment="1">
      <alignment horizontal="center"/>
    </xf>
    <xf numFmtId="0" fontId="40" fillId="0" borderId="0" xfId="0" applyFont="1"/>
    <xf numFmtId="0" fontId="40" fillId="0" borderId="0" xfId="0" applyFont="1" applyAlignment="1">
      <alignment horizontal="center"/>
    </xf>
    <xf numFmtId="0" fontId="39" fillId="0" borderId="0" xfId="0" quotePrefix="1" applyFont="1" applyAlignment="1">
      <alignment horizontal="center"/>
    </xf>
    <xf numFmtId="0" fontId="39" fillId="0" borderId="0" xfId="0" applyFont="1" applyAlignment="1">
      <alignment horizontal="left"/>
    </xf>
    <xf numFmtId="0" fontId="5" fillId="2" borderId="1" xfId="0" applyFont="1" applyFill="1" applyBorder="1" applyAlignment="1">
      <alignment horizontal="center" vertical="center" shrinkToFit="1"/>
    </xf>
    <xf numFmtId="0" fontId="39" fillId="3" borderId="0" xfId="0" applyFont="1" applyFill="1" applyAlignment="1">
      <alignment horizontal="center"/>
    </xf>
    <xf numFmtId="0" fontId="30" fillId="3" borderId="0" xfId="0" applyFont="1" applyFill="1" applyBorder="1" applyAlignment="1">
      <alignment horizontal="left"/>
    </xf>
    <xf numFmtId="0" fontId="8" fillId="3" borderId="0" xfId="0" applyFont="1" applyFill="1"/>
    <xf numFmtId="164" fontId="8" fillId="3" borderId="0" xfId="0" applyNumberFormat="1" applyFont="1" applyFill="1" applyAlignment="1">
      <alignment horizontal="right"/>
    </xf>
    <xf numFmtId="0" fontId="16" fillId="0" borderId="6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6" fillId="3" borderId="0" xfId="0" applyFont="1" applyFill="1" applyBorder="1" applyAlignment="1">
      <alignment horizontal="left"/>
    </xf>
    <xf numFmtId="164" fontId="8" fillId="7" borderId="0" xfId="0" applyNumberFormat="1" applyFont="1" applyFill="1" applyAlignment="1">
      <alignment horizontal="center"/>
    </xf>
    <xf numFmtId="0" fontId="16" fillId="8" borderId="0" xfId="0" applyFont="1" applyFill="1" applyBorder="1" applyAlignment="1">
      <alignment horizontal="center"/>
    </xf>
    <xf numFmtId="0" fontId="5" fillId="8" borderId="1" xfId="0" applyFont="1" applyFill="1" applyBorder="1" applyAlignment="1">
      <alignment horizontal="center"/>
    </xf>
    <xf numFmtId="0" fontId="5" fillId="9" borderId="1" xfId="0" applyFont="1" applyFill="1" applyBorder="1" applyAlignment="1">
      <alignment horizontal="center"/>
    </xf>
    <xf numFmtId="1" fontId="24" fillId="7" borderId="1" xfId="0" applyNumberFormat="1" applyFont="1" applyFill="1" applyBorder="1" applyAlignment="1">
      <alignment horizontal="center"/>
    </xf>
    <xf numFmtId="1" fontId="24" fillId="7" borderId="1" xfId="4" applyNumberFormat="1" applyFont="1" applyFill="1" applyBorder="1" applyAlignment="1">
      <alignment horizontal="center"/>
    </xf>
    <xf numFmtId="0" fontId="32" fillId="10" borderId="1" xfId="0" applyFont="1" applyFill="1" applyBorder="1" applyAlignment="1">
      <alignment horizontal="center"/>
    </xf>
    <xf numFmtId="2" fontId="38" fillId="0" borderId="1" xfId="0" applyNumberFormat="1" applyFont="1" applyFill="1" applyBorder="1" applyAlignment="1">
      <alignment horizontal="center"/>
    </xf>
    <xf numFmtId="1" fontId="38" fillId="0" borderId="1" xfId="0" applyNumberFormat="1" applyFont="1" applyFill="1" applyBorder="1" applyAlignment="1">
      <alignment horizontal="center"/>
    </xf>
    <xf numFmtId="164" fontId="41" fillId="0" borderId="1" xfId="0" applyNumberFormat="1" applyFont="1" applyFill="1" applyBorder="1" applyAlignment="1">
      <alignment horizontal="center"/>
    </xf>
    <xf numFmtId="0" fontId="38" fillId="2" borderId="1" xfId="0" applyFont="1" applyFill="1" applyBorder="1" applyAlignment="1">
      <alignment horizontal="center"/>
    </xf>
    <xf numFmtId="0" fontId="24" fillId="0" borderId="1" xfId="0" applyFont="1" applyBorder="1" applyAlignment="1">
      <alignment horizontal="center"/>
    </xf>
    <xf numFmtId="1" fontId="24" fillId="0" borderId="1" xfId="0" quotePrefix="1" applyNumberFormat="1" applyFont="1" applyFill="1" applyBorder="1" applyAlignment="1">
      <alignment horizontal="center"/>
    </xf>
    <xf numFmtId="0" fontId="37" fillId="0" borderId="1" xfId="0" applyFont="1" applyFill="1" applyBorder="1" applyAlignment="1">
      <alignment horizontal="center"/>
    </xf>
    <xf numFmtId="1" fontId="38" fillId="0" borderId="1" xfId="1" applyNumberFormat="1" applyFont="1" applyFill="1" applyBorder="1" applyAlignment="1">
      <alignment horizontal="center"/>
    </xf>
    <xf numFmtId="1" fontId="24" fillId="2" borderId="1" xfId="0" applyNumberFormat="1" applyFont="1" applyFill="1" applyBorder="1" applyAlignment="1">
      <alignment horizontal="center"/>
    </xf>
    <xf numFmtId="0" fontId="39" fillId="0" borderId="0" xfId="0" applyFont="1" applyFill="1" applyAlignment="1">
      <alignment horizontal="center"/>
    </xf>
    <xf numFmtId="0" fontId="39" fillId="0" borderId="0" xfId="0" applyFont="1" applyFill="1" applyAlignment="1">
      <alignment horizontal="left"/>
    </xf>
    <xf numFmtId="0" fontId="39" fillId="0" borderId="0" xfId="0" quotePrefix="1" applyFont="1" applyFill="1" applyAlignment="1">
      <alignment horizontal="center"/>
    </xf>
    <xf numFmtId="0" fontId="4" fillId="5" borderId="0" xfId="0" applyFont="1" applyFill="1" applyAlignment="1">
      <alignment horizontal="center"/>
    </xf>
    <xf numFmtId="0" fontId="4" fillId="5" borderId="0" xfId="0" applyFont="1" applyFill="1" applyAlignment="1"/>
    <xf numFmtId="0" fontId="0" fillId="5" borderId="0" xfId="0" applyFill="1"/>
    <xf numFmtId="0" fontId="4" fillId="0" borderId="0" xfId="0" quotePrefix="1" applyFont="1" applyAlignment="1">
      <alignment horizontal="center"/>
    </xf>
    <xf numFmtId="0" fontId="39" fillId="5" borderId="0" xfId="0" quotePrefix="1" applyFont="1" applyFill="1" applyAlignment="1">
      <alignment horizontal="center"/>
    </xf>
    <xf numFmtId="0" fontId="40" fillId="5" borderId="0" xfId="0" quotePrefix="1" applyFont="1" applyFill="1" applyAlignment="1">
      <alignment horizontal="left"/>
    </xf>
    <xf numFmtId="0" fontId="42" fillId="2" borderId="0" xfId="0" applyFont="1" applyFill="1" applyBorder="1"/>
    <xf numFmtId="0" fontId="42" fillId="2" borderId="0" xfId="0" applyFont="1" applyFill="1" applyBorder="1" applyAlignment="1">
      <alignment horizontal="center"/>
    </xf>
    <xf numFmtId="0" fontId="42" fillId="2" borderId="0" xfId="0" applyFont="1" applyFill="1"/>
    <xf numFmtId="0" fontId="42" fillId="2" borderId="0" xfId="0" applyFont="1" applyFill="1" applyAlignment="1">
      <alignment horizontal="center"/>
    </xf>
    <xf numFmtId="0" fontId="39" fillId="5" borderId="0" xfId="0" applyFont="1" applyFill="1" applyAlignment="1">
      <alignment horizontal="center"/>
    </xf>
    <xf numFmtId="0" fontId="43" fillId="11" borderId="0" xfId="0" applyFont="1" applyFill="1" applyAlignment="1">
      <alignment horizontal="center"/>
    </xf>
    <xf numFmtId="0" fontId="44" fillId="0" borderId="1" xfId="0" applyFont="1" applyBorder="1" applyAlignment="1">
      <alignment horizontal="center"/>
    </xf>
    <xf numFmtId="0" fontId="44" fillId="0" borderId="1" xfId="0" applyFont="1" applyFill="1" applyBorder="1" applyAlignment="1">
      <alignment horizontal="center"/>
    </xf>
    <xf numFmtId="1" fontId="44" fillId="0" borderId="1" xfId="0" applyNumberFormat="1" applyFont="1" applyFill="1" applyBorder="1" applyAlignment="1">
      <alignment horizontal="center"/>
    </xf>
    <xf numFmtId="0" fontId="44" fillId="0" borderId="1" xfId="0" applyFont="1" applyFill="1" applyBorder="1" applyAlignment="1">
      <alignment shrinkToFit="1"/>
    </xf>
    <xf numFmtId="2" fontId="44" fillId="0" borderId="1" xfId="0" applyNumberFormat="1" applyFont="1" applyFill="1" applyBorder="1" applyAlignment="1">
      <alignment horizontal="center"/>
    </xf>
    <xf numFmtId="164" fontId="45" fillId="0" borderId="1" xfId="0" applyNumberFormat="1" applyFont="1" applyFill="1" applyBorder="1" applyAlignment="1">
      <alignment horizontal="center"/>
    </xf>
    <xf numFmtId="0" fontId="46" fillId="0" borderId="0" xfId="0" applyFont="1"/>
    <xf numFmtId="0" fontId="44" fillId="0" borderId="9" xfId="0" applyFont="1" applyBorder="1" applyAlignment="1">
      <alignment horizontal="center"/>
    </xf>
    <xf numFmtId="0" fontId="44" fillId="0" borderId="9" xfId="0" applyFont="1" applyFill="1" applyBorder="1" applyAlignment="1">
      <alignment horizontal="center"/>
    </xf>
    <xf numFmtId="1" fontId="44" fillId="0" borderId="9" xfId="0" applyNumberFormat="1" applyFont="1" applyFill="1" applyBorder="1" applyAlignment="1">
      <alignment horizontal="center"/>
    </xf>
    <xf numFmtId="0" fontId="44" fillId="0" borderId="9" xfId="0" applyFont="1" applyFill="1" applyBorder="1" applyAlignment="1">
      <alignment shrinkToFit="1"/>
    </xf>
    <xf numFmtId="2" fontId="44" fillId="0" borderId="9" xfId="0" applyNumberFormat="1" applyFont="1" applyFill="1" applyBorder="1" applyAlignment="1">
      <alignment horizontal="center"/>
    </xf>
    <xf numFmtId="164" fontId="45" fillId="0" borderId="9" xfId="0" applyNumberFormat="1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8" xfId="0" applyFont="1" applyFill="1" applyBorder="1" applyAlignment="1">
      <alignment shrinkToFit="1"/>
    </xf>
    <xf numFmtId="1" fontId="5" fillId="0" borderId="8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2" fontId="5" fillId="0" borderId="8" xfId="0" applyNumberFormat="1" applyFont="1" applyFill="1" applyBorder="1" applyAlignment="1">
      <alignment horizontal="center"/>
    </xf>
    <xf numFmtId="164" fontId="20" fillId="0" borderId="8" xfId="0" applyNumberFormat="1" applyFont="1" applyBorder="1" applyAlignment="1">
      <alignment horizontal="center"/>
    </xf>
    <xf numFmtId="0" fontId="44" fillId="0" borderId="0" xfId="0" applyFont="1"/>
    <xf numFmtId="0" fontId="4" fillId="0" borderId="0" xfId="0" applyFont="1" applyBorder="1"/>
    <xf numFmtId="0" fontId="34" fillId="0" borderId="0" xfId="0" applyFont="1" applyBorder="1"/>
    <xf numFmtId="0" fontId="4" fillId="0" borderId="0" xfId="0" applyFont="1" applyBorder="1" applyAlignment="1"/>
    <xf numFmtId="164" fontId="4" fillId="0" borderId="0" xfId="0" applyNumberFormat="1" applyFont="1" applyBorder="1" applyAlignment="1">
      <alignment horizontal="right"/>
    </xf>
    <xf numFmtId="164" fontId="4" fillId="0" borderId="0" xfId="0" applyNumberFormat="1" applyFont="1"/>
    <xf numFmtId="0" fontId="35" fillId="0" borderId="0" xfId="0" applyFont="1" applyBorder="1"/>
    <xf numFmtId="0" fontId="5" fillId="0" borderId="0" xfId="0" applyFont="1" applyBorder="1"/>
    <xf numFmtId="0" fontId="36" fillId="0" borderId="0" xfId="0" applyFont="1" applyBorder="1" applyAlignment="1"/>
    <xf numFmtId="0" fontId="36" fillId="0" borderId="0" xfId="0" applyFont="1" applyBorder="1"/>
    <xf numFmtId="0" fontId="12" fillId="0" borderId="0" xfId="0" applyFont="1" applyAlignment="1">
      <alignment horizontal="center"/>
    </xf>
    <xf numFmtId="0" fontId="12" fillId="0" borderId="0" xfId="0" applyFont="1" applyBorder="1"/>
    <xf numFmtId="0" fontId="12" fillId="0" borderId="0" xfId="0" applyFont="1" applyBorder="1" applyAlignment="1"/>
    <xf numFmtId="0" fontId="12" fillId="0" borderId="0" xfId="0" applyFont="1" applyBorder="1" applyAlignment="1">
      <alignment horizontal="center"/>
    </xf>
    <xf numFmtId="164" fontId="12" fillId="0" borderId="0" xfId="0" applyNumberFormat="1" applyFont="1" applyBorder="1" applyAlignment="1">
      <alignment horizontal="right"/>
    </xf>
    <xf numFmtId="0" fontId="12" fillId="0" borderId="0" xfId="0" applyFont="1"/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49" fontId="4" fillId="0" borderId="0" xfId="0" applyNumberFormat="1" applyFont="1" applyBorder="1" applyAlignment="1">
      <alignment horizontal="center"/>
    </xf>
    <xf numFmtId="164" fontId="4" fillId="0" borderId="0" xfId="0" applyNumberFormat="1" applyFont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shrinkToFit="1"/>
    </xf>
    <xf numFmtId="1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 shrinkToFit="1"/>
    </xf>
    <xf numFmtId="49" fontId="4" fillId="0" borderId="0" xfId="0" applyNumberFormat="1" applyFont="1" applyFill="1" applyBorder="1" applyAlignment="1">
      <alignment horizontal="center" shrinkToFit="1"/>
    </xf>
    <xf numFmtId="167" fontId="4" fillId="0" borderId="0" xfId="0" applyNumberFormat="1" applyFont="1" applyFill="1" applyBorder="1" applyAlignment="1">
      <alignment horizontal="center" shrinkToFit="1"/>
    </xf>
    <xf numFmtId="0" fontId="4" fillId="0" borderId="0" xfId="0" applyFont="1" applyFill="1" applyBorder="1" applyAlignment="1">
      <alignment horizontal="center" shrinkToFit="1"/>
    </xf>
    <xf numFmtId="2" fontId="4" fillId="0" borderId="0" xfId="0" applyNumberFormat="1" applyFont="1" applyFill="1" applyBorder="1" applyAlignment="1">
      <alignment horizontal="center"/>
    </xf>
    <xf numFmtId="0" fontId="4" fillId="0" borderId="7" xfId="0" applyFont="1" applyBorder="1"/>
    <xf numFmtId="0" fontId="12" fillId="0" borderId="7" xfId="0" applyFont="1" applyBorder="1" applyAlignment="1">
      <alignment horizontal="center"/>
    </xf>
    <xf numFmtId="0" fontId="6" fillId="0" borderId="4" xfId="0" applyFont="1" applyBorder="1" applyAlignment="1"/>
    <xf numFmtId="164" fontId="4" fillId="0" borderId="7" xfId="0" applyNumberFormat="1" applyFont="1" applyBorder="1" applyAlignment="1">
      <alignment horizontal="right"/>
    </xf>
    <xf numFmtId="0" fontId="4" fillId="0" borderId="0" xfId="0" applyFont="1" applyBorder="1" applyAlignment="1">
      <alignment vertical="center"/>
    </xf>
    <xf numFmtId="0" fontId="4" fillId="0" borderId="1" xfId="0" applyFont="1" applyBorder="1"/>
    <xf numFmtId="0" fontId="4" fillId="0" borderId="1" xfId="0" applyFont="1" applyFill="1" applyBorder="1"/>
    <xf numFmtId="0" fontId="5" fillId="2" borderId="0" xfId="0" applyFont="1" applyFill="1" applyBorder="1"/>
    <xf numFmtId="0" fontId="44" fillId="0" borderId="0" xfId="0" applyFont="1" applyBorder="1"/>
    <xf numFmtId="0" fontId="39" fillId="0" borderId="0" xfId="0" applyFont="1" applyAlignment="1">
      <alignment shrinkToFit="1"/>
    </xf>
    <xf numFmtId="164" fontId="4" fillId="0" borderId="0" xfId="0" applyNumberFormat="1" applyFont="1" applyAlignment="1">
      <alignment horizontal="right"/>
    </xf>
    <xf numFmtId="164" fontId="12" fillId="0" borderId="0" xfId="0" applyNumberFormat="1" applyFont="1" applyAlignment="1">
      <alignment horizontal="right"/>
    </xf>
    <xf numFmtId="164" fontId="4" fillId="0" borderId="0" xfId="0" applyNumberFormat="1" applyFont="1" applyFill="1" applyBorder="1" applyAlignment="1">
      <alignment horizontal="right"/>
    </xf>
    <xf numFmtId="164" fontId="12" fillId="0" borderId="7" xfId="0" applyNumberFormat="1" applyFont="1" applyBorder="1" applyAlignment="1">
      <alignment horizontal="right"/>
    </xf>
    <xf numFmtId="1" fontId="50" fillId="0" borderId="1" xfId="0" applyNumberFormat="1" applyFont="1" applyFill="1" applyBorder="1" applyAlignment="1">
      <alignment horizontal="center"/>
    </xf>
    <xf numFmtId="0" fontId="37" fillId="8" borderId="1" xfId="0" applyFont="1" applyFill="1" applyBorder="1" applyAlignment="1">
      <alignment horizontal="center"/>
    </xf>
    <xf numFmtId="0" fontId="50" fillId="2" borderId="1" xfId="0" applyFont="1" applyFill="1" applyBorder="1" applyAlignment="1">
      <alignment horizontal="center"/>
    </xf>
    <xf numFmtId="0" fontId="51" fillId="0" borderId="1" xfId="0" applyFont="1" applyFill="1" applyBorder="1" applyAlignment="1">
      <alignment horizontal="center"/>
    </xf>
    <xf numFmtId="2" fontId="50" fillId="0" borderId="1" xfId="0" applyNumberFormat="1" applyFont="1" applyFill="1" applyBorder="1" applyAlignment="1">
      <alignment horizontal="center"/>
    </xf>
    <xf numFmtId="164" fontId="52" fillId="0" borderId="1" xfId="0" applyNumberFormat="1" applyFont="1" applyFill="1" applyBorder="1" applyAlignment="1">
      <alignment horizontal="center"/>
    </xf>
    <xf numFmtId="0" fontId="37" fillId="9" borderId="1" xfId="0" applyFont="1" applyFill="1" applyBorder="1" applyAlignment="1">
      <alignment horizontal="center"/>
    </xf>
    <xf numFmtId="0" fontId="53" fillId="0" borderId="0" xfId="0" applyFont="1" applyFill="1" applyBorder="1" applyAlignment="1">
      <alignment horizontal="center"/>
    </xf>
    <xf numFmtId="0" fontId="53" fillId="0" borderId="0" xfId="0" applyFont="1" applyFill="1" applyBorder="1" applyAlignment="1">
      <alignment shrinkToFit="1"/>
    </xf>
    <xf numFmtId="1" fontId="53" fillId="0" borderId="0" xfId="0" applyNumberFormat="1" applyFont="1" applyFill="1" applyBorder="1" applyAlignment="1">
      <alignment horizontal="center"/>
    </xf>
    <xf numFmtId="166" fontId="53" fillId="0" borderId="0" xfId="0" applyNumberFormat="1" applyFont="1" applyFill="1" applyBorder="1" applyAlignment="1">
      <alignment horizontal="center" shrinkToFit="1"/>
    </xf>
    <xf numFmtId="49" fontId="53" fillId="0" borderId="0" xfId="0" applyNumberFormat="1" applyFont="1" applyFill="1" applyBorder="1" applyAlignment="1">
      <alignment horizontal="center" shrinkToFit="1"/>
    </xf>
    <xf numFmtId="167" fontId="53" fillId="0" borderId="0" xfId="0" applyNumberFormat="1" applyFont="1" applyFill="1" applyBorder="1" applyAlignment="1">
      <alignment horizontal="center" shrinkToFit="1"/>
    </xf>
    <xf numFmtId="0" fontId="53" fillId="0" borderId="0" xfId="0" applyFont="1" applyFill="1" applyBorder="1" applyAlignment="1">
      <alignment horizontal="center" shrinkToFit="1"/>
    </xf>
    <xf numFmtId="2" fontId="53" fillId="0" borderId="0" xfId="0" applyNumberFormat="1" applyFont="1" applyFill="1" applyBorder="1" applyAlignment="1">
      <alignment horizontal="center"/>
    </xf>
    <xf numFmtId="164" fontId="53" fillId="0" borderId="0" xfId="0" applyNumberFormat="1" applyFont="1" applyFill="1" applyBorder="1" applyAlignment="1">
      <alignment horizontal="right"/>
    </xf>
    <xf numFmtId="0" fontId="5" fillId="0" borderId="10" xfId="0" applyFont="1" applyFill="1" applyBorder="1" applyAlignment="1">
      <alignment horizontal="center"/>
    </xf>
    <xf numFmtId="0" fontId="5" fillId="2" borderId="1" xfId="0" applyFont="1" applyFill="1" applyBorder="1" applyAlignment="1">
      <alignment shrinkToFit="1"/>
    </xf>
    <xf numFmtId="0" fontId="44" fillId="0" borderId="1" xfId="0" applyFont="1" applyFill="1" applyBorder="1" applyAlignment="1">
      <alignment horizontal="left"/>
    </xf>
    <xf numFmtId="0" fontId="57" fillId="0" borderId="1" xfId="0" applyFont="1" applyBorder="1" applyAlignment="1">
      <alignment horizontal="center"/>
    </xf>
    <xf numFmtId="0" fontId="57" fillId="0" borderId="1" xfId="0" applyFont="1" applyFill="1" applyBorder="1" applyAlignment="1">
      <alignment horizontal="center"/>
    </xf>
    <xf numFmtId="0" fontId="57" fillId="0" borderId="1" xfId="0" applyFont="1" applyFill="1" applyBorder="1" applyAlignment="1">
      <alignment horizontal="left"/>
    </xf>
    <xf numFmtId="1" fontId="57" fillId="0" borderId="1" xfId="0" applyNumberFormat="1" applyFont="1" applyFill="1" applyBorder="1" applyAlignment="1">
      <alignment horizontal="center"/>
    </xf>
    <xf numFmtId="0" fontId="57" fillId="0" borderId="1" xfId="0" applyFont="1" applyFill="1" applyBorder="1" applyAlignment="1">
      <alignment shrinkToFit="1"/>
    </xf>
    <xf numFmtId="0" fontId="57" fillId="0" borderId="10" xfId="0" applyFont="1" applyFill="1" applyBorder="1" applyAlignment="1">
      <alignment horizontal="center"/>
    </xf>
    <xf numFmtId="2" fontId="57" fillId="0" borderId="1" xfId="0" applyNumberFormat="1" applyFont="1" applyFill="1" applyBorder="1" applyAlignment="1">
      <alignment horizontal="center"/>
    </xf>
    <xf numFmtId="164" fontId="58" fillId="0" borderId="1" xfId="0" applyNumberFormat="1" applyFont="1" applyFill="1" applyBorder="1" applyAlignment="1">
      <alignment horizontal="center"/>
    </xf>
    <xf numFmtId="0" fontId="59" fillId="0" borderId="0" xfId="0" applyFont="1"/>
    <xf numFmtId="0" fontId="57" fillId="0" borderId="0" xfId="0" applyFont="1" applyBorder="1"/>
    <xf numFmtId="0" fontId="57" fillId="0" borderId="0" xfId="0" applyFont="1"/>
    <xf numFmtId="1" fontId="38" fillId="2" borderId="1" xfId="0" applyNumberFormat="1" applyFont="1" applyFill="1" applyBorder="1" applyAlignment="1">
      <alignment horizontal="center"/>
    </xf>
    <xf numFmtId="0" fontId="24" fillId="0" borderId="10" xfId="0" applyFont="1" applyFill="1" applyBorder="1" applyAlignment="1">
      <alignment horizontal="center"/>
    </xf>
    <xf numFmtId="0" fontId="23" fillId="0" borderId="10" xfId="0" applyFont="1" applyFill="1" applyBorder="1" applyAlignment="1">
      <alignment horizontal="center"/>
    </xf>
    <xf numFmtId="164" fontId="9" fillId="0" borderId="6" xfId="0" applyNumberFormat="1" applyFont="1" applyBorder="1" applyAlignment="1">
      <alignment horizontal="center"/>
    </xf>
    <xf numFmtId="164" fontId="9" fillId="0" borderId="2" xfId="0" applyNumberFormat="1" applyFont="1" applyBorder="1" applyAlignment="1">
      <alignment horizontal="center"/>
    </xf>
    <xf numFmtId="164" fontId="9" fillId="0" borderId="5" xfId="0" applyNumberFormat="1" applyFont="1" applyBorder="1" applyAlignment="1">
      <alignment horizontal="center"/>
    </xf>
    <xf numFmtId="0" fontId="16" fillId="0" borderId="6" xfId="0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16" fillId="0" borderId="5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43" fillId="11" borderId="0" xfId="0" applyFont="1" applyFill="1" applyAlignment="1">
      <alignment horizontal="center"/>
    </xf>
    <xf numFmtId="0" fontId="12" fillId="6" borderId="0" xfId="0" applyFont="1" applyFill="1" applyAlignment="1">
      <alignment horizontal="center"/>
    </xf>
    <xf numFmtId="164" fontId="35" fillId="0" borderId="4" xfId="0" applyNumberFormat="1" applyFont="1" applyBorder="1" applyAlignment="1">
      <alignment horizontal="right"/>
    </xf>
    <xf numFmtId="0" fontId="35" fillId="0" borderId="4" xfId="0" applyFont="1" applyBorder="1" applyAlignment="1">
      <alignment horizontal="right"/>
    </xf>
    <xf numFmtId="0" fontId="49" fillId="0" borderId="0" xfId="0" applyFont="1" applyAlignment="1">
      <alignment horizontal="center"/>
    </xf>
  </cellXfs>
  <cellStyles count="29">
    <cellStyle name="Excel Built-in Normal" xfId="2"/>
    <cellStyle name="Standard" xfId="0" builtinId="0"/>
    <cellStyle name="Standard 10" xfId="15"/>
    <cellStyle name="Standard 2" xfId="1"/>
    <cellStyle name="Standard 2 2" xfId="6"/>
    <cellStyle name="Standard 3" xfId="3"/>
    <cellStyle name="Standard 3 2" xfId="7"/>
    <cellStyle name="Standard 3 2 2" xfId="17"/>
    <cellStyle name="Standard 3 3" xfId="8"/>
    <cellStyle name="Standard 3 3 2" xfId="18"/>
    <cellStyle name="Standard 3 4" xfId="19"/>
    <cellStyle name="Standard 3 5" xfId="20"/>
    <cellStyle name="Standard 3 6" xfId="21"/>
    <cellStyle name="Standard 3 7" xfId="16"/>
    <cellStyle name="Standard 4" xfId="4"/>
    <cellStyle name="Standard 5" xfId="9"/>
    <cellStyle name="Standard 5 2" xfId="22"/>
    <cellStyle name="Standard 6" xfId="10"/>
    <cellStyle name="Standard 7" xfId="11"/>
    <cellStyle name="Standard 7 2" xfId="23"/>
    <cellStyle name="Standard 8" xfId="24"/>
    <cellStyle name="Standard 9" xfId="25"/>
    <cellStyle name="TableStyleLight1" xfId="12"/>
    <cellStyle name="TableStyleLight1 2" xfId="13"/>
    <cellStyle name="TableStyleLight1 3" xfId="26"/>
    <cellStyle name="TableStyleLight1 4" xfId="27"/>
    <cellStyle name="TableStyleLight1 5" xfId="28"/>
    <cellStyle name="Währung 2" xfId="5"/>
    <cellStyle name="Währung 2 2" xfId="14"/>
  </cellStyles>
  <dxfs count="0"/>
  <tableStyles count="0" defaultTableStyle="TableStyleMedium2" defaultPivotStyle="PivotStyleLight16"/>
  <colors>
    <mruColors>
      <color rgb="FFFFFF99"/>
      <color rgb="FFCCFFFF"/>
      <color rgb="FFCCFF99"/>
      <color rgb="FF008000"/>
      <color rgb="FF99FFCC"/>
      <color rgb="FFFFCCCC"/>
      <color rgb="FFFFFFCC"/>
      <color rgb="FF006600"/>
      <color rgb="FF003300"/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114300</xdr:rowOff>
    </xdr:from>
    <xdr:ext cx="819150" cy="1066800"/>
    <xdr:pic>
      <xdr:nvPicPr>
        <xdr:cNvPr id="2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17</xdr:col>
      <xdr:colOff>9525</xdr:colOff>
      <xdr:row>0</xdr:row>
      <xdr:rowOff>114300</xdr:rowOff>
    </xdr:from>
    <xdr:ext cx="819150" cy="1066800"/>
    <xdr:pic>
      <xdr:nvPicPr>
        <xdr:cNvPr id="3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7215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34</xdr:col>
      <xdr:colOff>9525</xdr:colOff>
      <xdr:row>0</xdr:row>
      <xdr:rowOff>114300</xdr:rowOff>
    </xdr:from>
    <xdr:ext cx="819150" cy="1066800"/>
    <xdr:pic>
      <xdr:nvPicPr>
        <xdr:cNvPr id="4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534775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51</xdr:col>
      <xdr:colOff>9525</xdr:colOff>
      <xdr:row>0</xdr:row>
      <xdr:rowOff>114300</xdr:rowOff>
    </xdr:from>
    <xdr:ext cx="819150" cy="1066800"/>
    <xdr:pic>
      <xdr:nvPicPr>
        <xdr:cNvPr id="5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729740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68</xdr:col>
      <xdr:colOff>9525</xdr:colOff>
      <xdr:row>0</xdr:row>
      <xdr:rowOff>114300</xdr:rowOff>
    </xdr:from>
    <xdr:ext cx="819150" cy="1066800"/>
    <xdr:pic>
      <xdr:nvPicPr>
        <xdr:cNvPr id="6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3060025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85</xdr:col>
      <xdr:colOff>9525</xdr:colOff>
      <xdr:row>0</xdr:row>
      <xdr:rowOff>114300</xdr:rowOff>
    </xdr:from>
    <xdr:ext cx="819150" cy="1066800"/>
    <xdr:pic>
      <xdr:nvPicPr>
        <xdr:cNvPr id="7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82265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102</xdr:col>
      <xdr:colOff>9525</xdr:colOff>
      <xdr:row>0</xdr:row>
      <xdr:rowOff>114300</xdr:rowOff>
    </xdr:from>
    <xdr:ext cx="819150" cy="1066800"/>
    <xdr:pic>
      <xdr:nvPicPr>
        <xdr:cNvPr id="8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4585275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119</xdr:col>
      <xdr:colOff>9525</xdr:colOff>
      <xdr:row>0</xdr:row>
      <xdr:rowOff>114300</xdr:rowOff>
    </xdr:from>
    <xdr:ext cx="819150" cy="1066800"/>
    <xdr:pic>
      <xdr:nvPicPr>
        <xdr:cNvPr id="9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034790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136</xdr:col>
      <xdr:colOff>9525</xdr:colOff>
      <xdr:row>0</xdr:row>
      <xdr:rowOff>114300</xdr:rowOff>
    </xdr:from>
    <xdr:ext cx="819150" cy="1066800"/>
    <xdr:pic>
      <xdr:nvPicPr>
        <xdr:cNvPr id="10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6110525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153</xdr:col>
      <xdr:colOff>9525</xdr:colOff>
      <xdr:row>0</xdr:row>
      <xdr:rowOff>114300</xdr:rowOff>
    </xdr:from>
    <xdr:ext cx="819150" cy="1066800"/>
    <xdr:pic>
      <xdr:nvPicPr>
        <xdr:cNvPr id="11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187315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170</xdr:col>
      <xdr:colOff>9525</xdr:colOff>
      <xdr:row>0</xdr:row>
      <xdr:rowOff>114300</xdr:rowOff>
    </xdr:from>
    <xdr:ext cx="819150" cy="1066800"/>
    <xdr:pic>
      <xdr:nvPicPr>
        <xdr:cNvPr id="12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635775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187</xdr:col>
      <xdr:colOff>9525</xdr:colOff>
      <xdr:row>0</xdr:row>
      <xdr:rowOff>114300</xdr:rowOff>
    </xdr:from>
    <xdr:ext cx="819150" cy="1066800"/>
    <xdr:pic>
      <xdr:nvPicPr>
        <xdr:cNvPr id="13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339840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204</xdr:col>
      <xdr:colOff>9525</xdr:colOff>
      <xdr:row>0</xdr:row>
      <xdr:rowOff>114300</xdr:rowOff>
    </xdr:from>
    <xdr:ext cx="819150" cy="1066800"/>
    <xdr:pic>
      <xdr:nvPicPr>
        <xdr:cNvPr id="14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9161025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221</xdr:col>
      <xdr:colOff>9525</xdr:colOff>
      <xdr:row>0</xdr:row>
      <xdr:rowOff>114300</xdr:rowOff>
    </xdr:from>
    <xdr:ext cx="819150" cy="1066800"/>
    <xdr:pic>
      <xdr:nvPicPr>
        <xdr:cNvPr id="15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492365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238</xdr:col>
      <xdr:colOff>9525</xdr:colOff>
      <xdr:row>0</xdr:row>
      <xdr:rowOff>114300</xdr:rowOff>
    </xdr:from>
    <xdr:ext cx="819150" cy="1066800"/>
    <xdr:pic>
      <xdr:nvPicPr>
        <xdr:cNvPr id="23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102465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255</xdr:col>
      <xdr:colOff>9525</xdr:colOff>
      <xdr:row>0</xdr:row>
      <xdr:rowOff>114300</xdr:rowOff>
    </xdr:from>
    <xdr:ext cx="819150" cy="1066800"/>
    <xdr:pic>
      <xdr:nvPicPr>
        <xdr:cNvPr id="24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6787275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272</xdr:col>
      <xdr:colOff>9525</xdr:colOff>
      <xdr:row>0</xdr:row>
      <xdr:rowOff>114300</xdr:rowOff>
    </xdr:from>
    <xdr:ext cx="819150" cy="1066800"/>
    <xdr:pic>
      <xdr:nvPicPr>
        <xdr:cNvPr id="25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32549900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289</xdr:col>
      <xdr:colOff>9525</xdr:colOff>
      <xdr:row>0</xdr:row>
      <xdr:rowOff>114300</xdr:rowOff>
    </xdr:from>
    <xdr:ext cx="819150" cy="1066800"/>
    <xdr:pic>
      <xdr:nvPicPr>
        <xdr:cNvPr id="26" name="Picture 1" descr="Logo SC Frankfur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38312525" y="114300"/>
          <a:ext cx="819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648"/>
  <sheetViews>
    <sheetView tabSelected="1" workbookViewId="0"/>
  </sheetViews>
  <sheetFormatPr baseColWidth="10" defaultRowHeight="15.75"/>
  <cols>
    <col min="1" max="1" width="3.33203125" style="1" customWidth="1"/>
    <col min="2" max="2" width="6.1640625" style="4" bestFit="1" customWidth="1"/>
    <col min="3" max="3" width="17.33203125" customWidth="1"/>
    <col min="4" max="4" width="14.5" customWidth="1"/>
    <col min="5" max="5" width="9.5" style="10" customWidth="1"/>
    <col min="6" max="6" width="20" customWidth="1"/>
    <col min="7" max="7" width="8.83203125" style="8" customWidth="1"/>
    <col min="8" max="12" width="8.83203125" style="7" customWidth="1"/>
    <col min="13" max="16" width="8.83203125" style="6" customWidth="1"/>
    <col min="17" max="17" width="9.83203125" style="19" customWidth="1"/>
    <col min="18" max="18" width="1.83203125" customWidth="1"/>
    <col min="19" max="19" width="29.6640625" style="168" bestFit="1" customWidth="1"/>
    <col min="20" max="20" width="12" style="3"/>
    <col min="21" max="21" width="6.5" style="3" bestFit="1" customWidth="1"/>
    <col min="22" max="22" width="18.6640625" style="3" bestFit="1" customWidth="1"/>
  </cols>
  <sheetData>
    <row r="1" spans="1:17" ht="18.75">
      <c r="B1" s="1"/>
      <c r="C1" s="2" t="s">
        <v>678</v>
      </c>
      <c r="D1" s="3"/>
      <c r="E1" s="9"/>
      <c r="F1" s="3"/>
      <c r="G1" s="2" t="s">
        <v>5</v>
      </c>
      <c r="Q1" s="24" t="s">
        <v>855</v>
      </c>
    </row>
    <row r="2" spans="1:17" ht="15" customHeight="1">
      <c r="C2" s="43">
        <v>5</v>
      </c>
      <c r="D2" s="27" t="s">
        <v>668</v>
      </c>
      <c r="E2" s="26" t="s">
        <v>168</v>
      </c>
      <c r="F2" s="27" t="s">
        <v>279</v>
      </c>
      <c r="G2" s="28" t="s">
        <v>856</v>
      </c>
      <c r="H2" s="15"/>
      <c r="Q2" s="24"/>
    </row>
    <row r="3" spans="1:17" ht="15" customHeight="1">
      <c r="C3" s="43">
        <v>5</v>
      </c>
      <c r="D3" s="27" t="s">
        <v>667</v>
      </c>
      <c r="E3" s="26" t="s">
        <v>170</v>
      </c>
      <c r="F3" s="27" t="s">
        <v>279</v>
      </c>
      <c r="G3" s="28" t="s">
        <v>857</v>
      </c>
      <c r="H3" s="15"/>
      <c r="I3" s="29"/>
      <c r="M3" s="30"/>
      <c r="Q3" s="24"/>
    </row>
    <row r="4" spans="1:17" ht="15" customHeight="1">
      <c r="C4" s="84">
        <v>2</v>
      </c>
      <c r="D4" s="85" t="s">
        <v>858</v>
      </c>
      <c r="E4" s="86" t="s">
        <v>171</v>
      </c>
      <c r="F4" s="87" t="s">
        <v>169</v>
      </c>
      <c r="G4" s="29" t="s">
        <v>284</v>
      </c>
      <c r="H4" s="29"/>
      <c r="I4" s="29" t="s">
        <v>172</v>
      </c>
      <c r="J4" s="29"/>
      <c r="K4" s="52" t="s">
        <v>13</v>
      </c>
      <c r="M4" s="29" t="s">
        <v>290</v>
      </c>
      <c r="Q4" s="24"/>
    </row>
    <row r="5" spans="1:17" ht="15" customHeight="1">
      <c r="C5" s="84">
        <v>2</v>
      </c>
      <c r="D5" s="85" t="s">
        <v>859</v>
      </c>
      <c r="E5" s="86" t="s">
        <v>171</v>
      </c>
      <c r="F5" s="87" t="s">
        <v>861</v>
      </c>
      <c r="G5" s="107" t="s">
        <v>284</v>
      </c>
      <c r="H5" s="108" t="s">
        <v>285</v>
      </c>
      <c r="I5" s="29" t="s">
        <v>172</v>
      </c>
      <c r="J5" s="65"/>
      <c r="K5" s="52" t="s">
        <v>13</v>
      </c>
      <c r="L5" s="29"/>
      <c r="N5" s="104" t="s">
        <v>860</v>
      </c>
      <c r="O5" s="105"/>
      <c r="P5" s="106"/>
    </row>
    <row r="6" spans="1:17" ht="15" customHeight="1">
      <c r="B6" s="26"/>
      <c r="C6" s="51">
        <v>3</v>
      </c>
      <c r="D6" s="27" t="s">
        <v>666</v>
      </c>
      <c r="E6" s="26" t="s">
        <v>173</v>
      </c>
      <c r="F6" s="112" t="s">
        <v>862</v>
      </c>
      <c r="G6" s="107" t="s">
        <v>854</v>
      </c>
      <c r="H6" s="109" t="s">
        <v>285</v>
      </c>
      <c r="I6" s="29" t="s">
        <v>172</v>
      </c>
      <c r="J6" s="29" t="s">
        <v>286</v>
      </c>
      <c r="K6" s="110" t="s">
        <v>13</v>
      </c>
      <c r="L6" s="87" t="s">
        <v>12</v>
      </c>
      <c r="M6" s="87" t="s">
        <v>290</v>
      </c>
      <c r="N6" s="104" t="s">
        <v>863</v>
      </c>
      <c r="O6" s="105"/>
      <c r="P6" s="106"/>
      <c r="Q6" s="111" t="s">
        <v>864</v>
      </c>
    </row>
    <row r="7" spans="1:17" ht="15" customHeight="1">
      <c r="C7" s="51">
        <v>3</v>
      </c>
      <c r="D7" s="27" t="s">
        <v>665</v>
      </c>
      <c r="E7" s="26" t="s">
        <v>174</v>
      </c>
      <c r="F7" s="29" t="s">
        <v>169</v>
      </c>
      <c r="G7" s="29" t="s">
        <v>176</v>
      </c>
      <c r="H7" s="29" t="s">
        <v>852</v>
      </c>
      <c r="I7" s="29" t="s">
        <v>172</v>
      </c>
      <c r="J7" s="29" t="s">
        <v>287</v>
      </c>
      <c r="K7" s="52" t="s">
        <v>13</v>
      </c>
      <c r="L7" s="29"/>
      <c r="M7" s="29" t="s">
        <v>14</v>
      </c>
      <c r="N7"/>
      <c r="O7"/>
      <c r="P7"/>
      <c r="Q7"/>
    </row>
    <row r="8" spans="1:17" ht="15" customHeight="1">
      <c r="B8" s="26"/>
      <c r="C8" s="51">
        <v>3</v>
      </c>
      <c r="D8" s="44" t="s">
        <v>664</v>
      </c>
      <c r="E8" s="27" t="s">
        <v>175</v>
      </c>
      <c r="F8" s="29" t="s">
        <v>169</v>
      </c>
      <c r="G8" s="29" t="s">
        <v>176</v>
      </c>
      <c r="H8" s="29" t="s">
        <v>853</v>
      </c>
      <c r="I8" s="29" t="s">
        <v>172</v>
      </c>
      <c r="J8" s="29"/>
      <c r="K8" s="52" t="s">
        <v>13</v>
      </c>
      <c r="L8" s="29"/>
      <c r="M8" s="29" t="s">
        <v>14</v>
      </c>
      <c r="N8"/>
      <c r="O8"/>
      <c r="P8"/>
      <c r="Q8"/>
    </row>
    <row r="9" spans="1:17" ht="15" customHeight="1">
      <c r="C9" s="23"/>
      <c r="D9" s="23"/>
      <c r="E9" s="25"/>
      <c r="F9" s="23"/>
    </row>
    <row r="10" spans="1:17">
      <c r="A10" s="53"/>
      <c r="B10" s="12" t="s">
        <v>0</v>
      </c>
      <c r="C10" s="13" t="s">
        <v>1</v>
      </c>
      <c r="D10" s="13" t="s">
        <v>2</v>
      </c>
      <c r="E10" s="14" t="s">
        <v>3</v>
      </c>
      <c r="F10" s="13" t="s">
        <v>4</v>
      </c>
      <c r="G10" s="31" t="s">
        <v>6</v>
      </c>
      <c r="H10" s="239" t="s">
        <v>262</v>
      </c>
      <c r="I10" s="240"/>
      <c r="J10" s="240"/>
      <c r="K10" s="240"/>
      <c r="L10" s="240"/>
      <c r="M10" s="240"/>
      <c r="N10" s="241"/>
      <c r="O10" s="236" t="s">
        <v>7</v>
      </c>
      <c r="P10" s="237"/>
      <c r="Q10" s="238"/>
    </row>
    <row r="11" spans="1:17">
      <c r="A11" s="16"/>
      <c r="B11" s="16"/>
      <c r="C11" s="17"/>
      <c r="D11" s="17"/>
      <c r="E11" s="18"/>
      <c r="F11" s="17"/>
      <c r="G11" s="32" t="s">
        <v>669</v>
      </c>
      <c r="H11" s="33" t="s">
        <v>850</v>
      </c>
      <c r="I11" s="33" t="s">
        <v>851</v>
      </c>
      <c r="J11" s="33" t="s">
        <v>172</v>
      </c>
      <c r="K11" s="50" t="s">
        <v>280</v>
      </c>
      <c r="L11" s="33" t="s">
        <v>12</v>
      </c>
      <c r="M11" s="33" t="s">
        <v>13</v>
      </c>
      <c r="N11" s="33" t="s">
        <v>75</v>
      </c>
      <c r="O11" s="46" t="s">
        <v>282</v>
      </c>
      <c r="P11" s="46" t="s">
        <v>281</v>
      </c>
      <c r="Q11" s="21" t="s">
        <v>177</v>
      </c>
    </row>
    <row r="12" spans="1:17">
      <c r="A12" s="16"/>
      <c r="B12" s="16"/>
      <c r="C12" s="17"/>
      <c r="D12" s="17"/>
      <c r="E12" s="18"/>
      <c r="F12" s="17"/>
      <c r="G12" s="54"/>
      <c r="H12" s="16"/>
      <c r="I12" s="16"/>
      <c r="J12" s="16"/>
      <c r="K12" s="16"/>
      <c r="L12" s="16"/>
      <c r="M12" s="16"/>
      <c r="N12" s="16"/>
      <c r="O12" s="62"/>
      <c r="P12" s="62"/>
      <c r="Q12" s="56"/>
    </row>
    <row r="13" spans="1:17">
      <c r="A13" s="16"/>
      <c r="B13" s="16"/>
      <c r="C13" s="17"/>
      <c r="D13" s="17"/>
      <c r="E13" s="18"/>
      <c r="F13" s="17"/>
      <c r="G13" s="70"/>
      <c r="H13" s="70" t="s">
        <v>176</v>
      </c>
      <c r="I13" s="70" t="s">
        <v>852</v>
      </c>
      <c r="J13" s="70" t="s">
        <v>172</v>
      </c>
      <c r="K13" s="70" t="s">
        <v>289</v>
      </c>
      <c r="L13" s="70" t="s">
        <v>12</v>
      </c>
      <c r="M13" s="70" t="s">
        <v>13</v>
      </c>
      <c r="N13" s="70" t="s">
        <v>290</v>
      </c>
      <c r="O13" s="45"/>
      <c r="P13" s="18"/>
      <c r="Q13" s="56"/>
    </row>
    <row r="14" spans="1:17">
      <c r="A14" s="16"/>
      <c r="B14" s="16"/>
      <c r="C14" s="17"/>
      <c r="D14" s="17"/>
      <c r="E14" s="18"/>
      <c r="F14" s="17"/>
      <c r="G14" s="70"/>
      <c r="H14" s="70"/>
      <c r="I14" s="70" t="s">
        <v>853</v>
      </c>
      <c r="J14" s="70"/>
      <c r="K14" s="70" t="s">
        <v>288</v>
      </c>
      <c r="L14" s="70"/>
      <c r="M14" s="70"/>
      <c r="N14" s="70" t="s">
        <v>14</v>
      </c>
      <c r="O14" s="68"/>
      <c r="P14" s="66"/>
      <c r="Q14" s="73"/>
    </row>
    <row r="15" spans="1:17">
      <c r="A15" s="16"/>
      <c r="B15" s="16"/>
      <c r="C15" s="17"/>
      <c r="D15" s="17"/>
      <c r="E15" s="18"/>
      <c r="F15" s="17"/>
      <c r="G15" s="70"/>
      <c r="H15" s="70" t="s">
        <v>854</v>
      </c>
      <c r="I15" s="70" t="s">
        <v>285</v>
      </c>
      <c r="J15" s="70"/>
      <c r="K15" s="70" t="s">
        <v>287</v>
      </c>
      <c r="L15" s="70"/>
      <c r="M15" s="70"/>
      <c r="N15" s="70"/>
      <c r="O15" s="68"/>
      <c r="P15" s="66"/>
      <c r="Q15" s="73"/>
    </row>
    <row r="16" spans="1:17">
      <c r="A16" s="16"/>
      <c r="B16" s="16"/>
      <c r="C16" s="17"/>
      <c r="D16" s="17"/>
      <c r="E16" s="18"/>
      <c r="F16" s="17"/>
      <c r="G16" s="70"/>
      <c r="H16" s="70" t="s">
        <v>284</v>
      </c>
      <c r="I16" s="70"/>
      <c r="J16" s="70"/>
      <c r="K16" s="70" t="s">
        <v>286</v>
      </c>
      <c r="L16" s="70"/>
      <c r="M16" s="70"/>
      <c r="N16" s="70"/>
      <c r="O16" s="68"/>
      <c r="P16" s="66"/>
      <c r="Q16" s="73"/>
    </row>
    <row r="17" spans="1:22">
      <c r="A17" s="16"/>
      <c r="B17" s="16"/>
      <c r="C17" s="17"/>
      <c r="D17" s="17"/>
      <c r="E17" s="18"/>
      <c r="F17" s="17"/>
      <c r="G17" s="70"/>
      <c r="H17" s="70"/>
      <c r="I17" s="70"/>
      <c r="J17" s="70"/>
      <c r="K17" s="70"/>
      <c r="L17" s="70"/>
      <c r="M17" s="70"/>
      <c r="N17" s="70"/>
      <c r="O17" s="68"/>
      <c r="P17" s="66"/>
      <c r="Q17" s="73"/>
    </row>
    <row r="18" spans="1:22" s="23" customFormat="1">
      <c r="A18" s="54" t="s">
        <v>167</v>
      </c>
      <c r="B18" s="54">
        <v>2</v>
      </c>
      <c r="C18" s="17" t="s">
        <v>808</v>
      </c>
      <c r="D18" s="17" t="s">
        <v>728</v>
      </c>
      <c r="E18" s="18">
        <v>2009</v>
      </c>
      <c r="F18" s="17" t="s">
        <v>30</v>
      </c>
      <c r="G18" s="54" t="s">
        <v>168</v>
      </c>
      <c r="H18" s="54"/>
      <c r="I18" s="54"/>
      <c r="J18" s="54"/>
      <c r="K18" s="80"/>
      <c r="L18" s="80"/>
      <c r="M18" s="54"/>
      <c r="N18" s="54"/>
      <c r="O18" s="45">
        <f>IF(E18&lt;=2003,3,2)</f>
        <v>2</v>
      </c>
      <c r="P18" s="18">
        <f t="shared" ref="P18:P49" si="0">COUNTA(H18:N18)</f>
        <v>0</v>
      </c>
      <c r="Q18" s="79">
        <f>COUNTA(G18)*5+O18*P18</f>
        <v>5</v>
      </c>
      <c r="R18"/>
      <c r="S18" s="168"/>
      <c r="T18" s="3"/>
      <c r="U18" s="3"/>
      <c r="V18" s="3"/>
    </row>
    <row r="19" spans="1:22" s="23" customFormat="1" ht="15" customHeight="1">
      <c r="A19" s="54" t="s">
        <v>167</v>
      </c>
      <c r="B19" s="54">
        <v>155</v>
      </c>
      <c r="C19" s="17" t="s">
        <v>996</v>
      </c>
      <c r="D19" s="17" t="s">
        <v>74</v>
      </c>
      <c r="E19" s="18">
        <v>2009</v>
      </c>
      <c r="F19" s="17" t="s">
        <v>922</v>
      </c>
      <c r="G19" s="54" t="s">
        <v>168</v>
      </c>
      <c r="H19" s="54"/>
      <c r="I19" s="54"/>
      <c r="J19" s="54"/>
      <c r="K19" s="54"/>
      <c r="L19" s="54"/>
      <c r="M19" s="54"/>
      <c r="N19" s="54"/>
      <c r="O19" s="45">
        <f>IF(E19&lt;=2003,3,2)</f>
        <v>2</v>
      </c>
      <c r="P19" s="18">
        <f t="shared" si="0"/>
        <v>0</v>
      </c>
      <c r="Q19" s="79">
        <f>COUNTA(G19)*5+O19*P19</f>
        <v>5</v>
      </c>
      <c r="S19" s="168"/>
      <c r="T19" s="3"/>
      <c r="U19" s="3"/>
      <c r="V19" s="3"/>
    </row>
    <row r="20" spans="1:22" s="23" customFormat="1" ht="15" customHeight="1">
      <c r="A20" s="54" t="s">
        <v>167</v>
      </c>
      <c r="B20" s="54">
        <v>157</v>
      </c>
      <c r="C20" s="17" t="s">
        <v>994</v>
      </c>
      <c r="D20" s="17" t="s">
        <v>995</v>
      </c>
      <c r="E20" s="18">
        <v>2009</v>
      </c>
      <c r="F20" s="17" t="s">
        <v>922</v>
      </c>
      <c r="G20" s="54" t="s">
        <v>168</v>
      </c>
      <c r="H20" s="54"/>
      <c r="I20" s="54"/>
      <c r="J20" s="54"/>
      <c r="K20" s="54"/>
      <c r="L20" s="54"/>
      <c r="M20" s="54"/>
      <c r="N20" s="54"/>
      <c r="O20" s="45">
        <f>IF(E20&lt;=2003,3,2)</f>
        <v>2</v>
      </c>
      <c r="P20" s="18">
        <f t="shared" si="0"/>
        <v>0</v>
      </c>
      <c r="Q20" s="79">
        <f>COUNTA(G20)*5+O20*P20</f>
        <v>5</v>
      </c>
      <c r="S20" s="168"/>
      <c r="T20" s="3"/>
      <c r="U20" s="3"/>
      <c r="V20" s="3"/>
    </row>
    <row r="21" spans="1:22" ht="15" customHeight="1">
      <c r="A21" s="54" t="s">
        <v>167</v>
      </c>
      <c r="B21" s="54">
        <v>158</v>
      </c>
      <c r="C21" s="81" t="s">
        <v>687</v>
      </c>
      <c r="D21" s="81" t="s">
        <v>271</v>
      </c>
      <c r="E21" s="18">
        <v>2009</v>
      </c>
      <c r="F21" s="17" t="s">
        <v>922</v>
      </c>
      <c r="G21" s="54" t="s">
        <v>168</v>
      </c>
      <c r="H21" s="54"/>
      <c r="I21" s="54"/>
      <c r="J21" s="54"/>
      <c r="K21" s="54"/>
      <c r="L21" s="54"/>
      <c r="M21" s="54"/>
      <c r="N21" s="54"/>
      <c r="O21" s="45">
        <f>IF(E21&lt;=2003,3,2)</f>
        <v>2</v>
      </c>
      <c r="P21" s="18">
        <f t="shared" si="0"/>
        <v>0</v>
      </c>
      <c r="Q21" s="79">
        <f>COUNTA(G21)*5+O21*P21</f>
        <v>5</v>
      </c>
      <c r="R21" s="23"/>
    </row>
    <row r="22" spans="1:22" ht="15" customHeight="1">
      <c r="A22" s="54" t="s">
        <v>167</v>
      </c>
      <c r="B22" s="54">
        <v>235</v>
      </c>
      <c r="C22" s="17" t="s">
        <v>481</v>
      </c>
      <c r="D22" s="17" t="s">
        <v>591</v>
      </c>
      <c r="E22" s="18">
        <v>2009</v>
      </c>
      <c r="F22" s="17" t="s">
        <v>473</v>
      </c>
      <c r="G22" s="54" t="s">
        <v>168</v>
      </c>
      <c r="H22" s="54"/>
      <c r="I22" s="54"/>
      <c r="J22" s="54"/>
      <c r="K22" s="80"/>
      <c r="L22" s="80"/>
      <c r="M22" s="80"/>
      <c r="N22" s="54"/>
      <c r="O22" s="45">
        <f>IF(E22&lt;=2003,3,2)</f>
        <v>2</v>
      </c>
      <c r="P22" s="18">
        <f t="shared" si="0"/>
        <v>0</v>
      </c>
      <c r="Q22" s="79">
        <f>COUNTA(G22)*5+O22*P22</f>
        <v>5</v>
      </c>
    </row>
    <row r="23" spans="1:22" s="23" customFormat="1">
      <c r="A23" s="54" t="s">
        <v>167</v>
      </c>
      <c r="B23" s="54">
        <v>244</v>
      </c>
      <c r="C23" s="17" t="s">
        <v>951</v>
      </c>
      <c r="D23" s="17" t="s">
        <v>952</v>
      </c>
      <c r="E23" s="18">
        <v>2009</v>
      </c>
      <c r="F23" s="17" t="s">
        <v>27</v>
      </c>
      <c r="G23" s="54" t="s">
        <v>168</v>
      </c>
      <c r="H23" s="54"/>
      <c r="I23" s="54"/>
      <c r="J23" s="54"/>
      <c r="K23" s="54"/>
      <c r="L23" s="54"/>
      <c r="M23" s="54"/>
      <c r="N23" s="54"/>
      <c r="O23" s="45"/>
      <c r="P23" s="18">
        <f t="shared" si="0"/>
        <v>0</v>
      </c>
      <c r="Q23" s="79"/>
      <c r="S23" s="168"/>
      <c r="T23" s="3"/>
      <c r="U23" s="3"/>
      <c r="V23" s="3"/>
    </row>
    <row r="24" spans="1:22" s="23" customFormat="1" ht="15" customHeight="1">
      <c r="A24" s="54" t="s">
        <v>167</v>
      </c>
      <c r="B24" s="54">
        <v>245</v>
      </c>
      <c r="C24" s="17" t="s">
        <v>792</v>
      </c>
      <c r="D24" s="17" t="s">
        <v>278</v>
      </c>
      <c r="E24" s="18">
        <v>2009</v>
      </c>
      <c r="F24" s="17" t="s">
        <v>27</v>
      </c>
      <c r="G24" s="54" t="s">
        <v>168</v>
      </c>
      <c r="H24" s="54"/>
      <c r="I24" s="54"/>
      <c r="J24" s="54"/>
      <c r="K24" s="54"/>
      <c r="L24" s="54"/>
      <c r="M24" s="54"/>
      <c r="N24" s="54"/>
      <c r="O24" s="45"/>
      <c r="P24" s="18">
        <f t="shared" si="0"/>
        <v>0</v>
      </c>
      <c r="Q24" s="79"/>
      <c r="S24" s="168"/>
      <c r="T24" s="3"/>
      <c r="U24" s="3"/>
      <c r="V24" s="3"/>
    </row>
    <row r="25" spans="1:22" s="23" customFormat="1" ht="15" customHeight="1">
      <c r="A25" s="54" t="s">
        <v>167</v>
      </c>
      <c r="B25" s="54">
        <v>246</v>
      </c>
      <c r="C25" s="17" t="s">
        <v>732</v>
      </c>
      <c r="D25" s="220" t="s">
        <v>379</v>
      </c>
      <c r="E25" s="18">
        <v>2009</v>
      </c>
      <c r="F25" s="17" t="s">
        <v>27</v>
      </c>
      <c r="G25" s="54" t="s">
        <v>168</v>
      </c>
      <c r="H25" s="54"/>
      <c r="I25" s="54"/>
      <c r="J25" s="54"/>
      <c r="K25" s="54"/>
      <c r="L25" s="54"/>
      <c r="M25" s="54"/>
      <c r="N25" s="54"/>
      <c r="O25" s="45"/>
      <c r="P25" s="18">
        <f t="shared" si="0"/>
        <v>0</v>
      </c>
      <c r="Q25" s="79"/>
      <c r="R25"/>
      <c r="S25" s="168"/>
      <c r="T25" s="3"/>
      <c r="U25" s="3"/>
      <c r="V25" s="3"/>
    </row>
    <row r="26" spans="1:22" s="23" customFormat="1" ht="15" customHeight="1">
      <c r="A26" s="16" t="s">
        <v>166</v>
      </c>
      <c r="B26" s="54">
        <v>1</v>
      </c>
      <c r="C26" s="17" t="s">
        <v>903</v>
      </c>
      <c r="D26" s="17" t="s">
        <v>904</v>
      </c>
      <c r="E26" s="18">
        <v>2009</v>
      </c>
      <c r="F26" s="17" t="s">
        <v>30</v>
      </c>
      <c r="G26" s="54" t="s">
        <v>168</v>
      </c>
      <c r="H26" s="54"/>
      <c r="I26" s="54"/>
      <c r="J26" s="54"/>
      <c r="K26" s="54"/>
      <c r="L26" s="54"/>
      <c r="M26" s="54"/>
      <c r="N26" s="54"/>
      <c r="O26" s="45">
        <f>IF(E26&lt;=2003,3,2)</f>
        <v>2</v>
      </c>
      <c r="P26" s="18">
        <f t="shared" si="0"/>
        <v>0</v>
      </c>
      <c r="Q26" s="79">
        <f>COUNTA(G26)*5+O26*P26</f>
        <v>5</v>
      </c>
      <c r="S26" s="168"/>
      <c r="T26" s="3"/>
      <c r="U26" s="3"/>
      <c r="V26" s="3"/>
    </row>
    <row r="27" spans="1:22" s="23" customFormat="1" ht="15" customHeight="1">
      <c r="A27" s="16" t="s">
        <v>166</v>
      </c>
      <c r="B27" s="54">
        <v>3</v>
      </c>
      <c r="C27" s="17" t="s">
        <v>809</v>
      </c>
      <c r="D27" s="17" t="s">
        <v>92</v>
      </c>
      <c r="E27" s="18">
        <v>2009</v>
      </c>
      <c r="F27" s="17" t="s">
        <v>30</v>
      </c>
      <c r="G27" s="54" t="s">
        <v>168</v>
      </c>
      <c r="H27" s="54"/>
      <c r="I27" s="54"/>
      <c r="J27" s="54"/>
      <c r="K27" s="54"/>
      <c r="L27" s="54"/>
      <c r="M27" s="54"/>
      <c r="N27" s="219"/>
      <c r="O27" s="45">
        <f>IF(E27&lt;=2003,3,2)</f>
        <v>2</v>
      </c>
      <c r="P27" s="18">
        <f t="shared" si="0"/>
        <v>0</v>
      </c>
      <c r="Q27" s="79">
        <f>COUNTA(G27)*5+O27*P27</f>
        <v>5</v>
      </c>
      <c r="R27"/>
      <c r="S27" s="168"/>
      <c r="T27" s="3"/>
      <c r="U27" s="3"/>
      <c r="V27" s="3"/>
    </row>
    <row r="28" spans="1:22" s="23" customFormat="1" ht="15" customHeight="1">
      <c r="A28" s="54" t="s">
        <v>166</v>
      </c>
      <c r="B28" s="54">
        <v>46</v>
      </c>
      <c r="C28" s="17" t="s">
        <v>322</v>
      </c>
      <c r="D28" s="17" t="s">
        <v>292</v>
      </c>
      <c r="E28" s="18">
        <v>2009</v>
      </c>
      <c r="F28" s="17" t="s">
        <v>646</v>
      </c>
      <c r="G28" s="54" t="s">
        <v>168</v>
      </c>
      <c r="H28" s="54"/>
      <c r="I28" s="54"/>
      <c r="J28" s="54"/>
      <c r="K28" s="54"/>
      <c r="L28" s="54"/>
      <c r="M28" s="54"/>
      <c r="N28" s="54"/>
      <c r="O28" s="45">
        <f>IF(E28&lt;=2003,3,2)</f>
        <v>2</v>
      </c>
      <c r="P28" s="18">
        <f t="shared" si="0"/>
        <v>0</v>
      </c>
      <c r="Q28" s="79">
        <f>COUNTA(G28)*5+O28*P28</f>
        <v>5</v>
      </c>
      <c r="S28" s="168"/>
      <c r="T28" s="3"/>
      <c r="U28" s="3"/>
      <c r="V28" s="3"/>
    </row>
    <row r="29" spans="1:22" s="23" customFormat="1" ht="15" customHeight="1">
      <c r="A29" s="54" t="s">
        <v>166</v>
      </c>
      <c r="B29" s="54">
        <v>72</v>
      </c>
      <c r="C29" s="17" t="s">
        <v>301</v>
      </c>
      <c r="D29" s="17" t="s">
        <v>756</v>
      </c>
      <c r="E29" s="18">
        <v>2009</v>
      </c>
      <c r="F29" s="17" t="s">
        <v>228</v>
      </c>
      <c r="G29" s="54" t="s">
        <v>168</v>
      </c>
      <c r="H29" s="54"/>
      <c r="I29" s="54"/>
      <c r="J29" s="54"/>
      <c r="K29" s="54"/>
      <c r="L29" s="54"/>
      <c r="M29" s="54"/>
      <c r="N29" s="54"/>
      <c r="O29" s="45">
        <f>IF(E29&lt;=2003,3,2)</f>
        <v>2</v>
      </c>
      <c r="P29" s="18">
        <f t="shared" si="0"/>
        <v>0</v>
      </c>
      <c r="Q29" s="79">
        <f>COUNTA(G29)*5+O29*P29</f>
        <v>5</v>
      </c>
      <c r="R29"/>
      <c r="S29" s="168"/>
      <c r="T29" s="3"/>
      <c r="U29" s="3"/>
      <c r="V29" s="3"/>
    </row>
    <row r="30" spans="1:22" s="23" customFormat="1" ht="15" customHeight="1">
      <c r="A30" s="54" t="s">
        <v>166</v>
      </c>
      <c r="B30" s="54">
        <v>73</v>
      </c>
      <c r="C30" s="17" t="s">
        <v>301</v>
      </c>
      <c r="D30" s="17" t="s">
        <v>232</v>
      </c>
      <c r="E30" s="18">
        <v>2009</v>
      </c>
      <c r="F30" s="17" t="s">
        <v>228</v>
      </c>
      <c r="G30" s="54" t="s">
        <v>168</v>
      </c>
      <c r="H30" s="54"/>
      <c r="I30" s="54"/>
      <c r="J30" s="54"/>
      <c r="K30" s="54"/>
      <c r="L30" s="54"/>
      <c r="M30" s="54"/>
      <c r="N30" s="54"/>
      <c r="O30" s="45">
        <f>IF(E30&lt;=2003,3,2)</f>
        <v>2</v>
      </c>
      <c r="P30" s="18">
        <f t="shared" si="0"/>
        <v>0</v>
      </c>
      <c r="Q30" s="79">
        <f>COUNTA(G30)*5+O30*P30</f>
        <v>5</v>
      </c>
      <c r="S30" s="168"/>
      <c r="T30" s="3"/>
      <c r="U30" s="3"/>
      <c r="V30" s="3"/>
    </row>
    <row r="31" spans="1:22" s="23" customFormat="1" ht="15" customHeight="1">
      <c r="A31" s="54" t="s">
        <v>166</v>
      </c>
      <c r="B31" s="54">
        <v>254</v>
      </c>
      <c r="C31" s="17" t="s">
        <v>63</v>
      </c>
      <c r="D31" s="17" t="s">
        <v>609</v>
      </c>
      <c r="E31" s="18">
        <v>2009</v>
      </c>
      <c r="F31" s="17" t="s">
        <v>27</v>
      </c>
      <c r="G31" s="54" t="s">
        <v>168</v>
      </c>
      <c r="H31" s="54"/>
      <c r="I31" s="54"/>
      <c r="J31" s="54"/>
      <c r="K31" s="54"/>
      <c r="L31" s="54"/>
      <c r="M31" s="54"/>
      <c r="N31" s="54"/>
      <c r="O31" s="45"/>
      <c r="P31" s="18">
        <f t="shared" si="0"/>
        <v>0</v>
      </c>
      <c r="Q31" s="79"/>
      <c r="S31" s="168"/>
      <c r="T31" s="3"/>
      <c r="U31" s="3"/>
      <c r="V31" s="3"/>
    </row>
    <row r="32" spans="1:22">
      <c r="A32" s="16" t="s">
        <v>166</v>
      </c>
      <c r="B32" s="54">
        <v>255</v>
      </c>
      <c r="C32" s="17" t="s">
        <v>1005</v>
      </c>
      <c r="D32" s="17" t="s">
        <v>34</v>
      </c>
      <c r="E32" s="18">
        <v>2009</v>
      </c>
      <c r="F32" s="17" t="s">
        <v>27</v>
      </c>
      <c r="G32" s="54" t="s">
        <v>168</v>
      </c>
      <c r="H32" s="54"/>
      <c r="I32" s="54"/>
      <c r="J32" s="54"/>
      <c r="K32" s="54"/>
      <c r="L32" s="54"/>
      <c r="M32" s="54"/>
      <c r="N32" s="54"/>
      <c r="O32" s="45"/>
      <c r="P32" s="18">
        <f t="shared" si="0"/>
        <v>0</v>
      </c>
      <c r="Q32" s="79"/>
      <c r="R32" s="23"/>
    </row>
    <row r="33" spans="1:22">
      <c r="A33" s="16" t="s">
        <v>166</v>
      </c>
      <c r="B33" s="54">
        <v>256</v>
      </c>
      <c r="C33" s="17" t="s">
        <v>650</v>
      </c>
      <c r="D33" s="17" t="s">
        <v>138</v>
      </c>
      <c r="E33" s="18">
        <v>2009</v>
      </c>
      <c r="F33" s="17" t="s">
        <v>27</v>
      </c>
      <c r="G33" s="54" t="s">
        <v>168</v>
      </c>
      <c r="H33" s="54"/>
      <c r="I33" s="54"/>
      <c r="J33" s="54"/>
      <c r="K33" s="54"/>
      <c r="L33" s="54"/>
      <c r="M33" s="54"/>
      <c r="N33" s="54"/>
      <c r="O33" s="45"/>
      <c r="P33" s="18">
        <f t="shared" si="0"/>
        <v>0</v>
      </c>
      <c r="Q33" s="79"/>
      <c r="R33" s="23"/>
    </row>
    <row r="34" spans="1:22">
      <c r="A34" s="16" t="s">
        <v>167</v>
      </c>
      <c r="B34" s="54">
        <v>4</v>
      </c>
      <c r="C34" s="17" t="s">
        <v>902</v>
      </c>
      <c r="D34" s="17" t="s">
        <v>227</v>
      </c>
      <c r="E34" s="18">
        <v>2008</v>
      </c>
      <c r="F34" s="17" t="s">
        <v>30</v>
      </c>
      <c r="G34" s="54" t="s">
        <v>168</v>
      </c>
      <c r="H34" s="54"/>
      <c r="I34" s="54"/>
      <c r="J34" s="54"/>
      <c r="K34" s="54"/>
      <c r="L34" s="54"/>
      <c r="M34" s="54"/>
      <c r="N34" s="54"/>
      <c r="O34" s="45">
        <f>IF(E34&lt;=2003,3,2)</f>
        <v>2</v>
      </c>
      <c r="P34" s="18">
        <f t="shared" si="0"/>
        <v>0</v>
      </c>
      <c r="Q34" s="79">
        <f>COUNTA(G34)*5+O34*P34</f>
        <v>5</v>
      </c>
    </row>
    <row r="35" spans="1:22">
      <c r="A35" s="54" t="s">
        <v>167</v>
      </c>
      <c r="B35" s="54">
        <v>25</v>
      </c>
      <c r="C35" s="17" t="s">
        <v>25</v>
      </c>
      <c r="D35" s="17" t="s">
        <v>759</v>
      </c>
      <c r="E35" s="18">
        <v>2008</v>
      </c>
      <c r="F35" s="17" t="s">
        <v>93</v>
      </c>
      <c r="G35" s="54" t="s">
        <v>168</v>
      </c>
      <c r="H35" s="54"/>
      <c r="I35" s="54"/>
      <c r="J35" s="54"/>
      <c r="K35" s="54"/>
      <c r="L35" s="54"/>
      <c r="M35" s="54"/>
      <c r="N35" s="54"/>
      <c r="O35" s="45">
        <f>IF(E35&lt;=2003,3,2)</f>
        <v>2</v>
      </c>
      <c r="P35" s="18">
        <f t="shared" si="0"/>
        <v>0</v>
      </c>
      <c r="Q35" s="79">
        <f>COUNTA(G35)*5+O35*P35</f>
        <v>5</v>
      </c>
    </row>
    <row r="36" spans="1:22" s="23" customFormat="1" ht="15" customHeight="1">
      <c r="A36" s="16" t="s">
        <v>167</v>
      </c>
      <c r="B36" s="54">
        <v>74</v>
      </c>
      <c r="C36" s="17" t="s">
        <v>875</v>
      </c>
      <c r="D36" s="17" t="s">
        <v>876</v>
      </c>
      <c r="E36" s="18">
        <v>2008</v>
      </c>
      <c r="F36" s="17" t="s">
        <v>228</v>
      </c>
      <c r="G36" s="54" t="s">
        <v>168</v>
      </c>
      <c r="H36" s="54"/>
      <c r="I36" s="54"/>
      <c r="J36" s="54"/>
      <c r="K36" s="54"/>
      <c r="L36" s="54"/>
      <c r="M36" s="54"/>
      <c r="N36" s="54"/>
      <c r="O36" s="45">
        <f>IF(E36&lt;=2003,3,2)</f>
        <v>2</v>
      </c>
      <c r="P36" s="18">
        <f t="shared" si="0"/>
        <v>0</v>
      </c>
      <c r="Q36" s="79">
        <f>COUNTA(G36)*5+O36*P36</f>
        <v>5</v>
      </c>
      <c r="S36" s="168"/>
      <c r="T36" s="3"/>
      <c r="U36" s="3"/>
      <c r="V36" s="3"/>
    </row>
    <row r="37" spans="1:22" s="23" customFormat="1">
      <c r="A37" s="16" t="s">
        <v>167</v>
      </c>
      <c r="B37" s="54">
        <v>91</v>
      </c>
      <c r="C37" s="17" t="s">
        <v>888</v>
      </c>
      <c r="D37" s="17" t="s">
        <v>69</v>
      </c>
      <c r="E37" s="18">
        <v>2008</v>
      </c>
      <c r="F37" s="17" t="s">
        <v>15</v>
      </c>
      <c r="G37" s="54" t="s">
        <v>168</v>
      </c>
      <c r="H37" s="54"/>
      <c r="I37" s="54"/>
      <c r="J37" s="54"/>
      <c r="K37" s="54"/>
      <c r="L37" s="54"/>
      <c r="M37" s="54"/>
      <c r="N37" s="54"/>
      <c r="O37" s="45">
        <f>IF(E37&lt;=2003,3,2)</f>
        <v>2</v>
      </c>
      <c r="P37" s="18">
        <f t="shared" si="0"/>
        <v>0</v>
      </c>
      <c r="Q37" s="79">
        <f>COUNTA(G37)*5+O37*P37</f>
        <v>5</v>
      </c>
      <c r="R37"/>
      <c r="S37" s="168"/>
      <c r="T37" s="3"/>
      <c r="U37" s="3"/>
      <c r="V37" s="3"/>
    </row>
    <row r="38" spans="1:22" s="23" customFormat="1">
      <c r="A38" s="16" t="s">
        <v>167</v>
      </c>
      <c r="B38" s="54">
        <v>160</v>
      </c>
      <c r="C38" s="17" t="s">
        <v>920</v>
      </c>
      <c r="D38" s="17" t="s">
        <v>921</v>
      </c>
      <c r="E38" s="18">
        <v>2008</v>
      </c>
      <c r="F38" s="17" t="s">
        <v>922</v>
      </c>
      <c r="G38" s="54" t="s">
        <v>168</v>
      </c>
      <c r="H38" s="54"/>
      <c r="I38" s="54"/>
      <c r="J38" s="54"/>
      <c r="K38" s="54"/>
      <c r="L38" s="54"/>
      <c r="M38" s="54"/>
      <c r="N38" s="54"/>
      <c r="O38" s="45">
        <f>IF(E38&lt;=2003,3,2)</f>
        <v>2</v>
      </c>
      <c r="P38" s="18">
        <f t="shared" si="0"/>
        <v>0</v>
      </c>
      <c r="Q38" s="79">
        <f>COUNTA(G38)*5+O38*P38</f>
        <v>5</v>
      </c>
      <c r="R38"/>
      <c r="S38" s="168"/>
      <c r="T38" s="3"/>
      <c r="U38" s="3"/>
      <c r="V38" s="3"/>
    </row>
    <row r="39" spans="1:22">
      <c r="A39" s="54" t="s">
        <v>167</v>
      </c>
      <c r="B39" s="54">
        <v>248</v>
      </c>
      <c r="C39" s="17" t="s">
        <v>793</v>
      </c>
      <c r="D39" s="17" t="s">
        <v>253</v>
      </c>
      <c r="E39" s="18">
        <v>2008</v>
      </c>
      <c r="F39" s="17" t="s">
        <v>27</v>
      </c>
      <c r="G39" s="54" t="s">
        <v>168</v>
      </c>
      <c r="H39" s="54"/>
      <c r="I39" s="54"/>
      <c r="J39" s="54"/>
      <c r="K39" s="54"/>
      <c r="L39" s="54"/>
      <c r="M39" s="54"/>
      <c r="N39" s="54"/>
      <c r="O39" s="45"/>
      <c r="P39" s="18">
        <f t="shared" si="0"/>
        <v>0</v>
      </c>
      <c r="Q39" s="79"/>
      <c r="R39" s="23"/>
    </row>
    <row r="40" spans="1:22" s="23" customFormat="1" ht="15" customHeight="1">
      <c r="A40" s="54" t="s">
        <v>167</v>
      </c>
      <c r="B40" s="54">
        <v>250</v>
      </c>
      <c r="C40" s="17" t="s">
        <v>598</v>
      </c>
      <c r="D40" s="17" t="s">
        <v>623</v>
      </c>
      <c r="E40" s="18">
        <v>2008</v>
      </c>
      <c r="F40" s="17" t="s">
        <v>27</v>
      </c>
      <c r="G40" s="54" t="s">
        <v>168</v>
      </c>
      <c r="H40" s="54"/>
      <c r="I40" s="54"/>
      <c r="J40" s="54"/>
      <c r="K40" s="54"/>
      <c r="L40" s="54"/>
      <c r="M40" s="54"/>
      <c r="N40" s="54"/>
      <c r="O40" s="45"/>
      <c r="P40" s="18">
        <f t="shared" si="0"/>
        <v>0</v>
      </c>
      <c r="Q40" s="79"/>
      <c r="R40"/>
      <c r="S40" s="168"/>
      <c r="T40" s="3"/>
      <c r="U40" s="3"/>
      <c r="V40" s="3"/>
    </row>
    <row r="41" spans="1:22" s="23" customFormat="1" ht="15" customHeight="1">
      <c r="A41" s="54" t="s">
        <v>167</v>
      </c>
      <c r="B41" s="54">
        <v>251</v>
      </c>
      <c r="C41" s="81" t="s">
        <v>605</v>
      </c>
      <c r="D41" s="81" t="s">
        <v>606</v>
      </c>
      <c r="E41" s="18">
        <v>2008</v>
      </c>
      <c r="F41" s="17" t="s">
        <v>27</v>
      </c>
      <c r="G41" s="54" t="s">
        <v>168</v>
      </c>
      <c r="H41" s="54"/>
      <c r="I41" s="54"/>
      <c r="J41" s="54"/>
      <c r="K41" s="54"/>
      <c r="L41" s="54"/>
      <c r="M41" s="54"/>
      <c r="N41" s="54"/>
      <c r="O41" s="45"/>
      <c r="P41" s="18">
        <f t="shared" si="0"/>
        <v>0</v>
      </c>
      <c r="Q41" s="79"/>
      <c r="S41" s="168"/>
      <c r="T41" s="3"/>
      <c r="U41" s="3"/>
      <c r="V41" s="3"/>
    </row>
    <row r="42" spans="1:22">
      <c r="A42" s="54" t="s">
        <v>167</v>
      </c>
      <c r="B42" s="54">
        <v>253</v>
      </c>
      <c r="C42" s="81" t="s">
        <v>190</v>
      </c>
      <c r="D42" s="81" t="s">
        <v>617</v>
      </c>
      <c r="E42" s="18">
        <v>2008</v>
      </c>
      <c r="F42" s="17" t="s">
        <v>27</v>
      </c>
      <c r="G42" s="54" t="s">
        <v>168</v>
      </c>
      <c r="H42" s="54"/>
      <c r="I42" s="54"/>
      <c r="J42" s="54"/>
      <c r="K42" s="54"/>
      <c r="L42" s="54"/>
      <c r="M42" s="54"/>
      <c r="N42" s="54"/>
      <c r="O42" s="45"/>
      <c r="P42" s="18">
        <f t="shared" si="0"/>
        <v>0</v>
      </c>
      <c r="Q42" s="79"/>
      <c r="R42" s="23"/>
      <c r="S42" s="23"/>
    </row>
    <row r="43" spans="1:22" s="23" customFormat="1" ht="15" customHeight="1">
      <c r="A43" s="16" t="s">
        <v>166</v>
      </c>
      <c r="B43" s="54">
        <v>5</v>
      </c>
      <c r="C43" s="17" t="s">
        <v>901</v>
      </c>
      <c r="D43" s="17" t="s">
        <v>20</v>
      </c>
      <c r="E43" s="18">
        <v>2008</v>
      </c>
      <c r="F43" s="17" t="s">
        <v>30</v>
      </c>
      <c r="G43" s="54" t="s">
        <v>168</v>
      </c>
      <c r="H43" s="54"/>
      <c r="I43" s="54"/>
      <c r="J43" s="54"/>
      <c r="K43" s="54"/>
      <c r="L43" s="54"/>
      <c r="M43" s="54"/>
      <c r="N43" s="54"/>
      <c r="O43" s="45">
        <f t="shared" ref="O43:O62" si="1">IF(E43&lt;=2003,3,2)</f>
        <v>2</v>
      </c>
      <c r="P43" s="18">
        <f t="shared" si="0"/>
        <v>0</v>
      </c>
      <c r="Q43" s="79">
        <f t="shared" ref="Q43:Q62" si="2">COUNTA(G43)*5+O43*P43</f>
        <v>5</v>
      </c>
      <c r="R43"/>
      <c r="S43" s="168"/>
      <c r="T43" s="3"/>
      <c r="U43" s="3"/>
      <c r="V43" s="3"/>
    </row>
    <row r="44" spans="1:22" s="23" customFormat="1" ht="15" customHeight="1">
      <c r="A44" s="54" t="s">
        <v>166</v>
      </c>
      <c r="B44" s="54">
        <v>6</v>
      </c>
      <c r="C44" s="17" t="s">
        <v>806</v>
      </c>
      <c r="D44" s="17" t="s">
        <v>807</v>
      </c>
      <c r="E44" s="18">
        <v>2008</v>
      </c>
      <c r="F44" s="17" t="s">
        <v>30</v>
      </c>
      <c r="G44" s="54" t="s">
        <v>168</v>
      </c>
      <c r="H44" s="54"/>
      <c r="I44" s="54"/>
      <c r="J44" s="54"/>
      <c r="K44" s="80"/>
      <c r="L44" s="80"/>
      <c r="M44" s="54"/>
      <c r="N44" s="54"/>
      <c r="O44" s="45">
        <f t="shared" si="1"/>
        <v>2</v>
      </c>
      <c r="P44" s="18">
        <f t="shared" si="0"/>
        <v>0</v>
      </c>
      <c r="Q44" s="79">
        <f t="shared" si="2"/>
        <v>5</v>
      </c>
      <c r="R44"/>
      <c r="S44" s="168"/>
      <c r="T44" s="3"/>
      <c r="U44" s="3"/>
      <c r="V44" s="3"/>
    </row>
    <row r="45" spans="1:22" s="23" customFormat="1" ht="15" customHeight="1">
      <c r="A45" s="54" t="s">
        <v>166</v>
      </c>
      <c r="B45" s="54">
        <v>24</v>
      </c>
      <c r="C45" s="17" t="s">
        <v>496</v>
      </c>
      <c r="D45" s="17" t="s">
        <v>497</v>
      </c>
      <c r="E45" s="18">
        <v>2008</v>
      </c>
      <c r="F45" s="17" t="s">
        <v>93</v>
      </c>
      <c r="G45" s="54" t="s">
        <v>168</v>
      </c>
      <c r="H45" s="54"/>
      <c r="I45" s="54"/>
      <c r="J45" s="54"/>
      <c r="K45" s="54"/>
      <c r="L45" s="54"/>
      <c r="M45" s="54"/>
      <c r="N45" s="54"/>
      <c r="O45" s="45">
        <f t="shared" si="1"/>
        <v>2</v>
      </c>
      <c r="P45" s="18">
        <f t="shared" si="0"/>
        <v>0</v>
      </c>
      <c r="Q45" s="79">
        <f t="shared" si="2"/>
        <v>5</v>
      </c>
      <c r="S45" s="168"/>
      <c r="T45" s="3"/>
      <c r="U45" s="3"/>
      <c r="V45" s="3"/>
    </row>
    <row r="46" spans="1:22" s="23" customFormat="1" ht="15" customHeight="1">
      <c r="A46" s="54" t="s">
        <v>166</v>
      </c>
      <c r="B46" s="54">
        <v>26</v>
      </c>
      <c r="C46" s="17" t="s">
        <v>495</v>
      </c>
      <c r="D46" s="17" t="s">
        <v>203</v>
      </c>
      <c r="E46" s="18">
        <v>2008</v>
      </c>
      <c r="F46" s="17" t="s">
        <v>93</v>
      </c>
      <c r="G46" s="54" t="s">
        <v>168</v>
      </c>
      <c r="H46" s="54"/>
      <c r="I46" s="54"/>
      <c r="J46" s="54"/>
      <c r="K46" s="54"/>
      <c r="L46" s="54"/>
      <c r="M46" s="54"/>
      <c r="N46" s="54"/>
      <c r="O46" s="45">
        <f t="shared" si="1"/>
        <v>2</v>
      </c>
      <c r="P46" s="18">
        <f t="shared" si="0"/>
        <v>0</v>
      </c>
      <c r="Q46" s="79">
        <f t="shared" si="2"/>
        <v>5</v>
      </c>
      <c r="R46"/>
      <c r="T46" s="3"/>
      <c r="U46" s="3"/>
      <c r="V46" s="3"/>
    </row>
    <row r="47" spans="1:22">
      <c r="A47" s="54" t="s">
        <v>166</v>
      </c>
      <c r="B47" s="54">
        <v>31</v>
      </c>
      <c r="C47" s="17" t="s">
        <v>183</v>
      </c>
      <c r="D47" s="17" t="s">
        <v>116</v>
      </c>
      <c r="E47" s="18">
        <v>2008</v>
      </c>
      <c r="F47" s="17" t="s">
        <v>135</v>
      </c>
      <c r="G47" s="54" t="s">
        <v>168</v>
      </c>
      <c r="H47" s="54"/>
      <c r="I47" s="54"/>
      <c r="J47" s="54"/>
      <c r="K47" s="54"/>
      <c r="L47" s="54"/>
      <c r="M47" s="54"/>
      <c r="N47" s="54"/>
      <c r="O47" s="45">
        <f t="shared" si="1"/>
        <v>2</v>
      </c>
      <c r="P47" s="18">
        <f t="shared" si="0"/>
        <v>0</v>
      </c>
      <c r="Q47" s="79">
        <f t="shared" si="2"/>
        <v>5</v>
      </c>
      <c r="R47" s="23"/>
    </row>
    <row r="48" spans="1:22" s="23" customFormat="1" ht="15" customHeight="1">
      <c r="A48" s="54" t="s">
        <v>166</v>
      </c>
      <c r="B48" s="54">
        <v>48</v>
      </c>
      <c r="C48" s="220" t="s">
        <v>1025</v>
      </c>
      <c r="D48" s="17" t="s">
        <v>337</v>
      </c>
      <c r="E48" s="18">
        <v>2008</v>
      </c>
      <c r="F48" s="17" t="s">
        <v>646</v>
      </c>
      <c r="G48" s="54" t="s">
        <v>168</v>
      </c>
      <c r="H48" s="54"/>
      <c r="I48" s="54"/>
      <c r="J48" s="54"/>
      <c r="K48" s="54"/>
      <c r="L48" s="54"/>
      <c r="M48" s="54"/>
      <c r="N48" s="54"/>
      <c r="O48" s="45">
        <f t="shared" si="1"/>
        <v>2</v>
      </c>
      <c r="P48" s="18">
        <f t="shared" si="0"/>
        <v>0</v>
      </c>
      <c r="Q48" s="79">
        <f t="shared" si="2"/>
        <v>5</v>
      </c>
      <c r="R48"/>
      <c r="S48" s="168"/>
      <c r="T48" s="3"/>
      <c r="U48" s="3"/>
      <c r="V48" s="3"/>
    </row>
    <row r="49" spans="1:22" s="23" customFormat="1">
      <c r="A49" s="16" t="s">
        <v>166</v>
      </c>
      <c r="B49" s="54">
        <v>92</v>
      </c>
      <c r="C49" s="17" t="s">
        <v>89</v>
      </c>
      <c r="D49" s="17" t="s">
        <v>95</v>
      </c>
      <c r="E49" s="18">
        <v>2008</v>
      </c>
      <c r="F49" s="17" t="s">
        <v>15</v>
      </c>
      <c r="G49" s="54" t="s">
        <v>168</v>
      </c>
      <c r="H49" s="54"/>
      <c r="I49" s="54"/>
      <c r="J49" s="54"/>
      <c r="K49" s="54"/>
      <c r="L49" s="54"/>
      <c r="M49" s="54"/>
      <c r="N49" s="54"/>
      <c r="O49" s="45">
        <f t="shared" si="1"/>
        <v>2</v>
      </c>
      <c r="P49" s="18">
        <f t="shared" si="0"/>
        <v>0</v>
      </c>
      <c r="Q49" s="79">
        <f t="shared" si="2"/>
        <v>5</v>
      </c>
      <c r="R49"/>
      <c r="S49" s="168"/>
      <c r="T49" s="3"/>
      <c r="U49" s="3"/>
      <c r="V49" s="3"/>
    </row>
    <row r="50" spans="1:22" s="23" customFormat="1">
      <c r="A50" s="16" t="s">
        <v>166</v>
      </c>
      <c r="B50" s="54">
        <v>94</v>
      </c>
      <c r="C50" s="17" t="s">
        <v>880</v>
      </c>
      <c r="D50" s="17" t="s">
        <v>881</v>
      </c>
      <c r="E50" s="18">
        <v>2008</v>
      </c>
      <c r="F50" s="17" t="s">
        <v>15</v>
      </c>
      <c r="G50" s="54" t="s">
        <v>168</v>
      </c>
      <c r="H50" s="54"/>
      <c r="I50" s="54"/>
      <c r="J50" s="54"/>
      <c r="K50" s="54"/>
      <c r="L50" s="54"/>
      <c r="M50" s="54"/>
      <c r="N50" s="54"/>
      <c r="O50" s="45">
        <f t="shared" si="1"/>
        <v>2</v>
      </c>
      <c r="P50" s="18">
        <f t="shared" ref="P50:P81" si="3">COUNTA(H50:N50)</f>
        <v>0</v>
      </c>
      <c r="Q50" s="79">
        <f t="shared" si="2"/>
        <v>5</v>
      </c>
      <c r="R50"/>
      <c r="S50" s="168"/>
      <c r="T50" s="3"/>
      <c r="U50" s="3"/>
      <c r="V50" s="3"/>
    </row>
    <row r="51" spans="1:22" s="23" customFormat="1">
      <c r="A51" s="16" t="s">
        <v>166</v>
      </c>
      <c r="B51" s="54">
        <v>125</v>
      </c>
      <c r="C51" s="17" t="s">
        <v>546</v>
      </c>
      <c r="D51" s="220" t="s">
        <v>1024</v>
      </c>
      <c r="E51" s="18">
        <v>2008</v>
      </c>
      <c r="F51" s="17" t="s">
        <v>895</v>
      </c>
      <c r="G51" s="54" t="s">
        <v>168</v>
      </c>
      <c r="H51" s="54"/>
      <c r="I51" s="54"/>
      <c r="J51" s="54"/>
      <c r="K51" s="54"/>
      <c r="L51" s="54"/>
      <c r="M51" s="54"/>
      <c r="N51" s="54"/>
      <c r="O51" s="45">
        <f t="shared" si="1"/>
        <v>2</v>
      </c>
      <c r="P51" s="18">
        <f t="shared" si="3"/>
        <v>0</v>
      </c>
      <c r="Q51" s="79">
        <f t="shared" si="2"/>
        <v>5</v>
      </c>
      <c r="S51" s="168"/>
      <c r="T51" s="3"/>
      <c r="U51" s="3"/>
      <c r="V51" s="3"/>
    </row>
    <row r="52" spans="1:22" s="23" customFormat="1">
      <c r="A52" s="54" t="s">
        <v>166</v>
      </c>
      <c r="B52" s="54">
        <v>170</v>
      </c>
      <c r="C52" s="17" t="s">
        <v>971</v>
      </c>
      <c r="D52" s="17" t="s">
        <v>444</v>
      </c>
      <c r="E52" s="18">
        <v>2008</v>
      </c>
      <c r="F52" s="17" t="s">
        <v>135</v>
      </c>
      <c r="G52" s="54" t="s">
        <v>168</v>
      </c>
      <c r="H52" s="54"/>
      <c r="I52" s="54"/>
      <c r="J52" s="54"/>
      <c r="K52" s="54"/>
      <c r="L52" s="54"/>
      <c r="M52" s="54"/>
      <c r="N52" s="54"/>
      <c r="O52" s="45">
        <f t="shared" si="1"/>
        <v>2</v>
      </c>
      <c r="P52" s="18">
        <f t="shared" si="3"/>
        <v>0</v>
      </c>
      <c r="Q52" s="79">
        <f t="shared" si="2"/>
        <v>5</v>
      </c>
      <c r="S52" s="168"/>
      <c r="T52" s="3"/>
      <c r="U52" s="3"/>
      <c r="V52" s="3"/>
    </row>
    <row r="53" spans="1:22" s="23" customFormat="1" ht="15" customHeight="1">
      <c r="A53" s="16" t="s">
        <v>166</v>
      </c>
      <c r="B53" s="54">
        <v>210</v>
      </c>
      <c r="C53" s="17" t="s">
        <v>905</v>
      </c>
      <c r="D53" s="17" t="s">
        <v>906</v>
      </c>
      <c r="E53" s="18">
        <v>2008</v>
      </c>
      <c r="F53" s="17" t="s">
        <v>134</v>
      </c>
      <c r="G53" s="54" t="s">
        <v>168</v>
      </c>
      <c r="H53" s="54"/>
      <c r="I53" s="54"/>
      <c r="J53" s="54"/>
      <c r="K53" s="54"/>
      <c r="L53" s="54"/>
      <c r="M53" s="54"/>
      <c r="N53" s="54"/>
      <c r="O53" s="45">
        <f t="shared" si="1"/>
        <v>2</v>
      </c>
      <c r="P53" s="18">
        <f t="shared" si="3"/>
        <v>0</v>
      </c>
      <c r="Q53" s="79">
        <f t="shared" si="2"/>
        <v>5</v>
      </c>
      <c r="R53"/>
      <c r="S53" s="168"/>
      <c r="T53" s="3"/>
      <c r="U53" s="3"/>
      <c r="V53" s="3"/>
    </row>
    <row r="54" spans="1:22" s="23" customFormat="1">
      <c r="A54" s="54" t="s">
        <v>167</v>
      </c>
      <c r="B54" s="54">
        <v>27</v>
      </c>
      <c r="C54" s="17" t="s">
        <v>760</v>
      </c>
      <c r="D54" s="17" t="s">
        <v>456</v>
      </c>
      <c r="E54" s="18">
        <v>2007</v>
      </c>
      <c r="F54" s="17" t="s">
        <v>93</v>
      </c>
      <c r="G54" s="54" t="s">
        <v>170</v>
      </c>
      <c r="H54" s="54"/>
      <c r="I54" s="54"/>
      <c r="J54" s="54"/>
      <c r="K54" s="54"/>
      <c r="L54" s="54"/>
      <c r="M54" s="54"/>
      <c r="N54" s="54"/>
      <c r="O54" s="45">
        <f t="shared" si="1"/>
        <v>2</v>
      </c>
      <c r="P54" s="18">
        <f t="shared" si="3"/>
        <v>0</v>
      </c>
      <c r="Q54" s="79">
        <f t="shared" si="2"/>
        <v>5</v>
      </c>
      <c r="S54" s="168"/>
      <c r="T54" s="3"/>
      <c r="U54" s="3"/>
      <c r="V54" s="3"/>
    </row>
    <row r="55" spans="1:22" s="23" customFormat="1" ht="15" customHeight="1">
      <c r="A55" s="16" t="s">
        <v>167</v>
      </c>
      <c r="B55" s="54">
        <v>29</v>
      </c>
      <c r="C55" s="17" t="s">
        <v>866</v>
      </c>
      <c r="D55" s="17" t="s">
        <v>745</v>
      </c>
      <c r="E55" s="18">
        <v>2007</v>
      </c>
      <c r="F55" s="17" t="s">
        <v>93</v>
      </c>
      <c r="G55" s="54" t="s">
        <v>170</v>
      </c>
      <c r="H55" s="54"/>
      <c r="I55" s="54"/>
      <c r="J55" s="54"/>
      <c r="K55" s="54"/>
      <c r="L55" s="54"/>
      <c r="M55" s="54"/>
      <c r="N55" s="54"/>
      <c r="O55" s="45">
        <f t="shared" si="1"/>
        <v>2</v>
      </c>
      <c r="P55" s="18">
        <f t="shared" si="3"/>
        <v>0</v>
      </c>
      <c r="Q55" s="79">
        <f t="shared" si="2"/>
        <v>5</v>
      </c>
      <c r="R55"/>
      <c r="S55" s="168"/>
      <c r="T55" s="3"/>
      <c r="U55" s="3"/>
      <c r="V55" s="3"/>
    </row>
    <row r="56" spans="1:22">
      <c r="A56" s="16" t="s">
        <v>167</v>
      </c>
      <c r="B56" s="54">
        <v>49</v>
      </c>
      <c r="C56" s="17" t="s">
        <v>982</v>
      </c>
      <c r="D56" s="17" t="s">
        <v>31</v>
      </c>
      <c r="E56" s="18">
        <v>2007</v>
      </c>
      <c r="F56" s="17" t="s">
        <v>646</v>
      </c>
      <c r="G56" s="54" t="s">
        <v>170</v>
      </c>
      <c r="H56" s="54"/>
      <c r="I56" s="54"/>
      <c r="J56" s="54"/>
      <c r="K56" s="54"/>
      <c r="L56" s="54"/>
      <c r="M56" s="54"/>
      <c r="N56" s="54"/>
      <c r="O56" s="45">
        <f t="shared" si="1"/>
        <v>2</v>
      </c>
      <c r="P56" s="18">
        <f t="shared" si="3"/>
        <v>0</v>
      </c>
      <c r="Q56" s="79">
        <f t="shared" si="2"/>
        <v>5</v>
      </c>
      <c r="R56" s="23"/>
    </row>
    <row r="57" spans="1:22">
      <c r="A57" s="16" t="s">
        <v>167</v>
      </c>
      <c r="B57" s="54">
        <v>75</v>
      </c>
      <c r="C57" s="17" t="s">
        <v>873</v>
      </c>
      <c r="D57" s="17" t="s">
        <v>241</v>
      </c>
      <c r="E57" s="18">
        <v>2007</v>
      </c>
      <c r="F57" s="17" t="s">
        <v>228</v>
      </c>
      <c r="G57" s="54" t="s">
        <v>170</v>
      </c>
      <c r="H57" s="54"/>
      <c r="I57" s="54"/>
      <c r="J57" s="54"/>
      <c r="K57" s="54"/>
      <c r="L57" s="54"/>
      <c r="M57" s="54"/>
      <c r="N57" s="54"/>
      <c r="O57" s="45">
        <f t="shared" si="1"/>
        <v>2</v>
      </c>
      <c r="P57" s="18">
        <f t="shared" si="3"/>
        <v>0</v>
      </c>
      <c r="Q57" s="79">
        <f t="shared" si="2"/>
        <v>5</v>
      </c>
    </row>
    <row r="58" spans="1:22" s="23" customFormat="1">
      <c r="A58" s="54" t="s">
        <v>167</v>
      </c>
      <c r="B58" s="54">
        <v>162</v>
      </c>
      <c r="C58" s="17" t="s">
        <v>429</v>
      </c>
      <c r="D58" s="17" t="s">
        <v>430</v>
      </c>
      <c r="E58" s="18">
        <v>2007</v>
      </c>
      <c r="F58" s="17" t="s">
        <v>922</v>
      </c>
      <c r="G58" s="54" t="s">
        <v>170</v>
      </c>
      <c r="H58" s="54"/>
      <c r="I58" s="54"/>
      <c r="J58" s="54"/>
      <c r="K58" s="54"/>
      <c r="L58" s="54"/>
      <c r="M58" s="54"/>
      <c r="N58" s="54"/>
      <c r="O58" s="45">
        <f t="shared" si="1"/>
        <v>2</v>
      </c>
      <c r="P58" s="18">
        <f t="shared" si="3"/>
        <v>0</v>
      </c>
      <c r="Q58" s="79">
        <f t="shared" si="2"/>
        <v>5</v>
      </c>
      <c r="R58"/>
      <c r="S58" s="168"/>
      <c r="T58" s="3"/>
      <c r="U58" s="3"/>
      <c r="V58" s="3"/>
    </row>
    <row r="59" spans="1:22" s="23" customFormat="1">
      <c r="A59" s="54" t="s">
        <v>167</v>
      </c>
      <c r="B59" s="54">
        <v>175</v>
      </c>
      <c r="C59" s="17" t="s">
        <v>979</v>
      </c>
      <c r="D59" s="17" t="s">
        <v>360</v>
      </c>
      <c r="E59" s="18">
        <v>2007</v>
      </c>
      <c r="F59" s="17" t="s">
        <v>135</v>
      </c>
      <c r="G59" s="54" t="s">
        <v>170</v>
      </c>
      <c r="H59" s="54"/>
      <c r="I59" s="54"/>
      <c r="J59" s="54"/>
      <c r="K59" s="54"/>
      <c r="L59" s="54"/>
      <c r="M59" s="54"/>
      <c r="N59" s="54"/>
      <c r="O59" s="45">
        <f t="shared" si="1"/>
        <v>2</v>
      </c>
      <c r="P59" s="18">
        <f t="shared" si="3"/>
        <v>0</v>
      </c>
      <c r="Q59" s="79">
        <f t="shared" si="2"/>
        <v>5</v>
      </c>
      <c r="S59" s="168"/>
      <c r="T59" s="3"/>
      <c r="U59" s="3"/>
      <c r="V59" s="3"/>
    </row>
    <row r="60" spans="1:22" s="23" customFormat="1">
      <c r="A60" s="54" t="s">
        <v>167</v>
      </c>
      <c r="B60" s="54">
        <v>177</v>
      </c>
      <c r="C60" s="17" t="s">
        <v>183</v>
      </c>
      <c r="D60" s="17" t="s">
        <v>106</v>
      </c>
      <c r="E60" s="18">
        <v>2007</v>
      </c>
      <c r="F60" s="17" t="s">
        <v>135</v>
      </c>
      <c r="G60" s="54" t="s">
        <v>170</v>
      </c>
      <c r="H60" s="54"/>
      <c r="I60" s="54"/>
      <c r="J60" s="54"/>
      <c r="K60" s="54"/>
      <c r="L60" s="54"/>
      <c r="M60" s="54"/>
      <c r="N60" s="54"/>
      <c r="O60" s="45">
        <f t="shared" si="1"/>
        <v>2</v>
      </c>
      <c r="P60" s="18">
        <f t="shared" si="3"/>
        <v>0</v>
      </c>
      <c r="Q60" s="79">
        <f t="shared" si="2"/>
        <v>5</v>
      </c>
      <c r="S60" s="168"/>
      <c r="T60" s="3"/>
      <c r="U60" s="3"/>
      <c r="V60" s="3"/>
    </row>
    <row r="61" spans="1:22">
      <c r="A61" s="54" t="s">
        <v>167</v>
      </c>
      <c r="B61" s="54">
        <v>178</v>
      </c>
      <c r="C61" s="17" t="s">
        <v>976</v>
      </c>
      <c r="D61" s="17" t="s">
        <v>977</v>
      </c>
      <c r="E61" s="18">
        <v>2007</v>
      </c>
      <c r="F61" s="17" t="s">
        <v>135</v>
      </c>
      <c r="G61" s="54" t="s">
        <v>170</v>
      </c>
      <c r="H61" s="54"/>
      <c r="I61" s="54"/>
      <c r="J61" s="54"/>
      <c r="K61" s="54"/>
      <c r="L61" s="54"/>
      <c r="M61" s="54"/>
      <c r="N61" s="54"/>
      <c r="O61" s="45">
        <f t="shared" si="1"/>
        <v>2</v>
      </c>
      <c r="P61" s="18">
        <f t="shared" si="3"/>
        <v>0</v>
      </c>
      <c r="Q61" s="79">
        <f t="shared" si="2"/>
        <v>5</v>
      </c>
    </row>
    <row r="62" spans="1:22">
      <c r="A62" s="54" t="s">
        <v>167</v>
      </c>
      <c r="B62" s="54">
        <v>211</v>
      </c>
      <c r="C62" s="17" t="s">
        <v>1009</v>
      </c>
      <c r="D62" s="17" t="s">
        <v>165</v>
      </c>
      <c r="E62" s="18">
        <v>2007</v>
      </c>
      <c r="F62" s="17" t="s">
        <v>134</v>
      </c>
      <c r="G62" s="54" t="s">
        <v>170</v>
      </c>
      <c r="H62" s="54"/>
      <c r="I62" s="54"/>
      <c r="J62" s="54"/>
      <c r="K62" s="54"/>
      <c r="L62" s="54"/>
      <c r="M62" s="54"/>
      <c r="N62" s="54"/>
      <c r="O62" s="45">
        <f t="shared" si="1"/>
        <v>2</v>
      </c>
      <c r="P62" s="18">
        <f t="shared" si="3"/>
        <v>0</v>
      </c>
      <c r="Q62" s="79">
        <f t="shared" si="2"/>
        <v>5</v>
      </c>
      <c r="R62" s="23"/>
    </row>
    <row r="63" spans="1:22">
      <c r="A63" s="54" t="s">
        <v>167</v>
      </c>
      <c r="B63" s="54">
        <v>257</v>
      </c>
      <c r="C63" s="17" t="s">
        <v>500</v>
      </c>
      <c r="D63" s="17" t="s">
        <v>745</v>
      </c>
      <c r="E63" s="18">
        <v>2007</v>
      </c>
      <c r="F63" s="17" t="s">
        <v>27</v>
      </c>
      <c r="G63" s="54" t="s">
        <v>170</v>
      </c>
      <c r="H63" s="54"/>
      <c r="I63" s="54"/>
      <c r="J63" s="54"/>
      <c r="K63" s="54"/>
      <c r="L63" s="54"/>
      <c r="M63" s="54"/>
      <c r="N63" s="54"/>
      <c r="O63" s="45"/>
      <c r="P63" s="18">
        <f t="shared" si="3"/>
        <v>0</v>
      </c>
      <c r="Q63" s="79"/>
      <c r="R63" s="23"/>
    </row>
    <row r="64" spans="1:22" s="23" customFormat="1" ht="15" customHeight="1">
      <c r="A64" s="54" t="s">
        <v>167</v>
      </c>
      <c r="B64" s="54">
        <v>258</v>
      </c>
      <c r="C64" s="17" t="s">
        <v>786</v>
      </c>
      <c r="D64" s="17" t="s">
        <v>787</v>
      </c>
      <c r="E64" s="18">
        <v>2007</v>
      </c>
      <c r="F64" s="17" t="s">
        <v>27</v>
      </c>
      <c r="G64" s="54" t="s">
        <v>170</v>
      </c>
      <c r="H64" s="54"/>
      <c r="I64" s="54"/>
      <c r="J64" s="54"/>
      <c r="K64" s="54"/>
      <c r="L64" s="54"/>
      <c r="M64" s="54"/>
      <c r="N64" s="54"/>
      <c r="O64" s="45"/>
      <c r="P64" s="18">
        <f t="shared" si="3"/>
        <v>0</v>
      </c>
      <c r="Q64" s="79"/>
      <c r="S64" s="168"/>
      <c r="T64" s="3"/>
      <c r="U64" s="3"/>
      <c r="V64" s="3"/>
    </row>
    <row r="65" spans="1:22" ht="15" customHeight="1">
      <c r="A65" s="54" t="s">
        <v>167</v>
      </c>
      <c r="B65" s="54">
        <v>259</v>
      </c>
      <c r="C65" s="17" t="s">
        <v>206</v>
      </c>
      <c r="D65" s="17" t="s">
        <v>207</v>
      </c>
      <c r="E65" s="18">
        <v>2007</v>
      </c>
      <c r="F65" s="17" t="s">
        <v>27</v>
      </c>
      <c r="G65" s="54" t="s">
        <v>170</v>
      </c>
      <c r="H65" s="54"/>
      <c r="I65" s="54"/>
      <c r="J65" s="54"/>
      <c r="K65" s="54"/>
      <c r="L65" s="54"/>
      <c r="M65" s="54"/>
      <c r="N65" s="54"/>
      <c r="O65" s="45"/>
      <c r="P65" s="18">
        <f t="shared" si="3"/>
        <v>0</v>
      </c>
      <c r="Q65" s="79"/>
    </row>
    <row r="66" spans="1:22" s="23" customFormat="1">
      <c r="A66" s="54" t="s">
        <v>167</v>
      </c>
      <c r="B66" s="54">
        <v>260</v>
      </c>
      <c r="C66" s="17" t="s">
        <v>788</v>
      </c>
      <c r="D66" s="17" t="s">
        <v>789</v>
      </c>
      <c r="E66" s="18">
        <v>2007</v>
      </c>
      <c r="F66" s="17" t="s">
        <v>27</v>
      </c>
      <c r="G66" s="54" t="s">
        <v>170</v>
      </c>
      <c r="H66" s="54"/>
      <c r="I66" s="54"/>
      <c r="J66" s="54"/>
      <c r="K66" s="54"/>
      <c r="L66" s="54"/>
      <c r="M66" s="54"/>
      <c r="N66" s="54"/>
      <c r="O66" s="45"/>
      <c r="P66" s="18">
        <f t="shared" si="3"/>
        <v>0</v>
      </c>
      <c r="Q66" s="79"/>
      <c r="S66" s="168"/>
      <c r="T66" s="3"/>
      <c r="U66" s="3"/>
      <c r="V66" s="3"/>
    </row>
    <row r="67" spans="1:22" s="23" customFormat="1">
      <c r="A67" s="54" t="s">
        <v>167</v>
      </c>
      <c r="B67" s="54">
        <v>261</v>
      </c>
      <c r="C67" s="17" t="s">
        <v>790</v>
      </c>
      <c r="D67" s="17" t="s">
        <v>106</v>
      </c>
      <c r="E67" s="18">
        <v>2007</v>
      </c>
      <c r="F67" s="17" t="s">
        <v>27</v>
      </c>
      <c r="G67" s="54" t="s">
        <v>170</v>
      </c>
      <c r="H67" s="54"/>
      <c r="I67" s="54"/>
      <c r="J67" s="54"/>
      <c r="K67" s="54"/>
      <c r="L67" s="54"/>
      <c r="M67" s="54"/>
      <c r="N67" s="54"/>
      <c r="O67" s="45"/>
      <c r="P67" s="18">
        <f t="shared" si="3"/>
        <v>0</v>
      </c>
      <c r="Q67" s="79"/>
      <c r="R67"/>
      <c r="S67" s="168"/>
      <c r="T67" s="3"/>
      <c r="U67" s="3"/>
      <c r="V67" s="3"/>
    </row>
    <row r="68" spans="1:22" s="23" customFormat="1">
      <c r="A68" s="54" t="s">
        <v>167</v>
      </c>
      <c r="B68" s="54">
        <v>262</v>
      </c>
      <c r="C68" s="17" t="s">
        <v>190</v>
      </c>
      <c r="D68" s="17" t="s">
        <v>191</v>
      </c>
      <c r="E68" s="18">
        <v>2007</v>
      </c>
      <c r="F68" s="17" t="s">
        <v>27</v>
      </c>
      <c r="G68" s="54" t="s">
        <v>170</v>
      </c>
      <c r="H68" s="54"/>
      <c r="I68" s="54"/>
      <c r="J68" s="54"/>
      <c r="K68" s="54"/>
      <c r="L68" s="54"/>
      <c r="M68" s="54"/>
      <c r="N68" s="54"/>
      <c r="O68" s="45"/>
      <c r="P68" s="18">
        <f t="shared" si="3"/>
        <v>0</v>
      </c>
      <c r="Q68" s="79"/>
      <c r="R68"/>
      <c r="S68" s="168"/>
      <c r="T68" s="3"/>
      <c r="U68" s="3"/>
      <c r="V68" s="3"/>
    </row>
    <row r="69" spans="1:22">
      <c r="A69" s="54" t="s">
        <v>166</v>
      </c>
      <c r="B69" s="54">
        <v>7</v>
      </c>
      <c r="C69" s="17" t="s">
        <v>805</v>
      </c>
      <c r="D69" s="17" t="s">
        <v>659</v>
      </c>
      <c r="E69" s="18">
        <v>2007</v>
      </c>
      <c r="F69" s="17" t="s">
        <v>30</v>
      </c>
      <c r="G69" s="54" t="s">
        <v>170</v>
      </c>
      <c r="H69" s="54"/>
      <c r="I69" s="54"/>
      <c r="J69" s="54"/>
      <c r="K69" s="80"/>
      <c r="L69" s="80"/>
      <c r="M69" s="54"/>
      <c r="N69" s="54"/>
      <c r="O69" s="45">
        <f t="shared" ref="O69:O83" si="4">IF(E69&lt;=2003,3,2)</f>
        <v>2</v>
      </c>
      <c r="P69" s="18">
        <f t="shared" si="3"/>
        <v>0</v>
      </c>
      <c r="Q69" s="79">
        <f t="shared" ref="Q69:Q83" si="5">COUNTA(G69)*5+O69*P69</f>
        <v>5</v>
      </c>
    </row>
    <row r="70" spans="1:22">
      <c r="A70" s="54" t="s">
        <v>166</v>
      </c>
      <c r="B70" s="54">
        <v>8</v>
      </c>
      <c r="C70" s="17" t="s">
        <v>83</v>
      </c>
      <c r="D70" s="17" t="s">
        <v>121</v>
      </c>
      <c r="E70" s="18">
        <v>2007</v>
      </c>
      <c r="F70" s="17" t="s">
        <v>30</v>
      </c>
      <c r="G70" s="54" t="s">
        <v>170</v>
      </c>
      <c r="H70" s="54"/>
      <c r="I70" s="54"/>
      <c r="J70" s="54"/>
      <c r="K70" s="80"/>
      <c r="L70" s="80"/>
      <c r="M70" s="54"/>
      <c r="N70" s="54"/>
      <c r="O70" s="45">
        <f t="shared" si="4"/>
        <v>2</v>
      </c>
      <c r="P70" s="18">
        <f t="shared" si="3"/>
        <v>0</v>
      </c>
      <c r="Q70" s="79">
        <f t="shared" si="5"/>
        <v>5</v>
      </c>
      <c r="R70" s="23"/>
    </row>
    <row r="71" spans="1:22" s="23" customFormat="1">
      <c r="A71" s="54" t="s">
        <v>166</v>
      </c>
      <c r="B71" s="54">
        <v>9</v>
      </c>
      <c r="C71" s="17" t="s">
        <v>806</v>
      </c>
      <c r="D71" s="17" t="s">
        <v>34</v>
      </c>
      <c r="E71" s="18">
        <v>2007</v>
      </c>
      <c r="F71" s="17" t="s">
        <v>30</v>
      </c>
      <c r="G71" s="54" t="s">
        <v>170</v>
      </c>
      <c r="H71" s="54"/>
      <c r="I71" s="54"/>
      <c r="J71" s="54"/>
      <c r="K71" s="80"/>
      <c r="L71" s="80"/>
      <c r="M71" s="54"/>
      <c r="N71" s="54"/>
      <c r="O71" s="45">
        <f t="shared" si="4"/>
        <v>2</v>
      </c>
      <c r="P71" s="18">
        <f t="shared" si="3"/>
        <v>0</v>
      </c>
      <c r="Q71" s="79">
        <f t="shared" si="5"/>
        <v>5</v>
      </c>
      <c r="R71"/>
      <c r="S71" s="168"/>
      <c r="T71" s="3"/>
      <c r="U71" s="3"/>
      <c r="V71" s="3"/>
    </row>
    <row r="72" spans="1:22" s="23" customFormat="1">
      <c r="A72" s="16" t="s">
        <v>166</v>
      </c>
      <c r="B72" s="54">
        <v>28</v>
      </c>
      <c r="C72" s="17" t="s">
        <v>865</v>
      </c>
      <c r="D72" s="17" t="s">
        <v>327</v>
      </c>
      <c r="E72" s="18">
        <v>2007</v>
      </c>
      <c r="F72" s="17" t="s">
        <v>93</v>
      </c>
      <c r="G72" s="54" t="s">
        <v>170</v>
      </c>
      <c r="H72" s="54"/>
      <c r="I72" s="54"/>
      <c r="J72" s="54"/>
      <c r="K72" s="54"/>
      <c r="L72" s="54"/>
      <c r="M72" s="54"/>
      <c r="N72" s="54"/>
      <c r="O72" s="45">
        <f t="shared" si="4"/>
        <v>2</v>
      </c>
      <c r="P72" s="18">
        <f t="shared" si="3"/>
        <v>0</v>
      </c>
      <c r="Q72" s="79">
        <f t="shared" si="5"/>
        <v>5</v>
      </c>
      <c r="S72" s="168"/>
      <c r="T72" s="3"/>
      <c r="U72" s="3"/>
      <c r="V72" s="3"/>
    </row>
    <row r="73" spans="1:22" s="23" customFormat="1" ht="15" customHeight="1">
      <c r="A73" s="54" t="s">
        <v>166</v>
      </c>
      <c r="B73" s="54">
        <v>50</v>
      </c>
      <c r="C73" s="17" t="s">
        <v>980</v>
      </c>
      <c r="D73" s="17" t="s">
        <v>981</v>
      </c>
      <c r="E73" s="18">
        <v>2007</v>
      </c>
      <c r="F73" s="17" t="s">
        <v>646</v>
      </c>
      <c r="G73" s="54" t="s">
        <v>170</v>
      </c>
      <c r="H73" s="54"/>
      <c r="I73" s="54"/>
      <c r="J73" s="54"/>
      <c r="K73" s="54"/>
      <c r="L73" s="54"/>
      <c r="M73" s="54"/>
      <c r="N73" s="54"/>
      <c r="O73" s="45">
        <f t="shared" si="4"/>
        <v>2</v>
      </c>
      <c r="P73" s="18">
        <f t="shared" si="3"/>
        <v>0</v>
      </c>
      <c r="Q73" s="79">
        <f t="shared" si="5"/>
        <v>5</v>
      </c>
      <c r="S73" s="168"/>
      <c r="T73" s="3"/>
      <c r="U73" s="3"/>
      <c r="V73" s="3"/>
    </row>
    <row r="74" spans="1:22" s="23" customFormat="1">
      <c r="A74" s="54" t="s">
        <v>166</v>
      </c>
      <c r="B74" s="54">
        <v>77</v>
      </c>
      <c r="C74" s="81" t="s">
        <v>158</v>
      </c>
      <c r="D74" s="81" t="s">
        <v>159</v>
      </c>
      <c r="E74" s="18">
        <v>2007</v>
      </c>
      <c r="F74" s="17" t="s">
        <v>228</v>
      </c>
      <c r="G74" s="54" t="s">
        <v>170</v>
      </c>
      <c r="H74" s="54"/>
      <c r="I74" s="54"/>
      <c r="J74" s="54"/>
      <c r="K74" s="54"/>
      <c r="L74" s="54"/>
      <c r="M74" s="54"/>
      <c r="N74" s="54"/>
      <c r="O74" s="45">
        <f t="shared" si="4"/>
        <v>2</v>
      </c>
      <c r="P74" s="18">
        <f t="shared" si="3"/>
        <v>0</v>
      </c>
      <c r="Q74" s="79">
        <f t="shared" si="5"/>
        <v>5</v>
      </c>
      <c r="S74" s="168"/>
      <c r="T74" s="3"/>
      <c r="U74" s="3"/>
      <c r="V74" s="3"/>
    </row>
    <row r="75" spans="1:22" s="23" customFormat="1">
      <c r="A75" s="54" t="s">
        <v>166</v>
      </c>
      <c r="B75" s="54">
        <v>78</v>
      </c>
      <c r="C75" s="81" t="s">
        <v>298</v>
      </c>
      <c r="D75" s="81" t="s">
        <v>299</v>
      </c>
      <c r="E75" s="18">
        <v>2007</v>
      </c>
      <c r="F75" s="17" t="s">
        <v>228</v>
      </c>
      <c r="G75" s="54" t="s">
        <v>170</v>
      </c>
      <c r="H75" s="54"/>
      <c r="I75" s="54"/>
      <c r="J75" s="54"/>
      <c r="K75" s="54"/>
      <c r="L75" s="54"/>
      <c r="M75" s="54"/>
      <c r="N75" s="54"/>
      <c r="O75" s="45">
        <f t="shared" si="4"/>
        <v>2</v>
      </c>
      <c r="P75" s="18">
        <f t="shared" si="3"/>
        <v>0</v>
      </c>
      <c r="Q75" s="79">
        <f t="shared" si="5"/>
        <v>5</v>
      </c>
      <c r="R75"/>
      <c r="S75" s="168"/>
      <c r="T75" s="3"/>
      <c r="U75" s="3"/>
      <c r="V75" s="3"/>
    </row>
    <row r="76" spans="1:22" s="23" customFormat="1" ht="15" customHeight="1">
      <c r="A76" s="54" t="s">
        <v>166</v>
      </c>
      <c r="B76" s="54">
        <v>81</v>
      </c>
      <c r="C76" s="17" t="s">
        <v>813</v>
      </c>
      <c r="D76" s="17" t="s">
        <v>653</v>
      </c>
      <c r="E76" s="18">
        <v>2007</v>
      </c>
      <c r="F76" s="17" t="s">
        <v>228</v>
      </c>
      <c r="G76" s="54" t="s">
        <v>170</v>
      </c>
      <c r="H76" s="54"/>
      <c r="I76" s="54"/>
      <c r="J76" s="54"/>
      <c r="K76" s="54"/>
      <c r="L76" s="54"/>
      <c r="M76" s="54"/>
      <c r="N76" s="54"/>
      <c r="O76" s="45">
        <f t="shared" si="4"/>
        <v>2</v>
      </c>
      <c r="P76" s="18">
        <f t="shared" si="3"/>
        <v>0</v>
      </c>
      <c r="Q76" s="79">
        <f t="shared" si="5"/>
        <v>5</v>
      </c>
      <c r="R76"/>
      <c r="S76" s="168"/>
      <c r="T76" s="3"/>
      <c r="U76" s="3"/>
      <c r="V76" s="3"/>
    </row>
    <row r="77" spans="1:22">
      <c r="A77" s="16" t="s">
        <v>166</v>
      </c>
      <c r="B77" s="54">
        <v>95</v>
      </c>
      <c r="C77" s="17" t="s">
        <v>882</v>
      </c>
      <c r="D77" s="17" t="s">
        <v>883</v>
      </c>
      <c r="E77" s="18">
        <v>2007</v>
      </c>
      <c r="F77" s="17" t="s">
        <v>15</v>
      </c>
      <c r="G77" s="54" t="s">
        <v>170</v>
      </c>
      <c r="H77" s="54"/>
      <c r="I77" s="54"/>
      <c r="J77" s="54"/>
      <c r="K77" s="54"/>
      <c r="L77" s="54"/>
      <c r="M77" s="54"/>
      <c r="N77" s="54"/>
      <c r="O77" s="45">
        <f t="shared" si="4"/>
        <v>2</v>
      </c>
      <c r="P77" s="18">
        <f t="shared" si="3"/>
        <v>0</v>
      </c>
      <c r="Q77" s="79">
        <f t="shared" si="5"/>
        <v>5</v>
      </c>
      <c r="R77" s="23"/>
    </row>
    <row r="78" spans="1:22" s="23" customFormat="1" ht="15" customHeight="1">
      <c r="A78" s="16" t="s">
        <v>166</v>
      </c>
      <c r="B78" s="54">
        <v>96</v>
      </c>
      <c r="C78" s="17" t="s">
        <v>885</v>
      </c>
      <c r="D78" s="17" t="s">
        <v>20</v>
      </c>
      <c r="E78" s="18">
        <v>2007</v>
      </c>
      <c r="F78" s="17" t="s">
        <v>15</v>
      </c>
      <c r="G78" s="54" t="s">
        <v>170</v>
      </c>
      <c r="H78" s="54"/>
      <c r="I78" s="54"/>
      <c r="J78" s="54"/>
      <c r="K78" s="54"/>
      <c r="L78" s="54"/>
      <c r="M78" s="54"/>
      <c r="N78" s="54"/>
      <c r="O78" s="45">
        <f t="shared" si="4"/>
        <v>2</v>
      </c>
      <c r="P78" s="18">
        <f t="shared" si="3"/>
        <v>0</v>
      </c>
      <c r="Q78" s="79">
        <f t="shared" si="5"/>
        <v>5</v>
      </c>
      <c r="R78"/>
      <c r="S78" s="168"/>
      <c r="T78" s="3"/>
      <c r="U78" s="3"/>
      <c r="V78" s="3"/>
    </row>
    <row r="79" spans="1:22" s="23" customFormat="1" ht="15" customHeight="1">
      <c r="A79" s="16" t="s">
        <v>166</v>
      </c>
      <c r="B79" s="54">
        <v>97</v>
      </c>
      <c r="C79" s="17" t="s">
        <v>884</v>
      </c>
      <c r="D79" s="17" t="s">
        <v>57</v>
      </c>
      <c r="E79" s="18">
        <v>2007</v>
      </c>
      <c r="F79" s="17" t="s">
        <v>15</v>
      </c>
      <c r="G79" s="54" t="s">
        <v>170</v>
      </c>
      <c r="H79" s="54"/>
      <c r="I79" s="54"/>
      <c r="J79" s="54"/>
      <c r="K79" s="54"/>
      <c r="L79" s="54"/>
      <c r="M79" s="54"/>
      <c r="N79" s="54"/>
      <c r="O79" s="45">
        <f t="shared" si="4"/>
        <v>2</v>
      </c>
      <c r="P79" s="18">
        <f t="shared" si="3"/>
        <v>0</v>
      </c>
      <c r="Q79" s="79">
        <f t="shared" si="5"/>
        <v>5</v>
      </c>
      <c r="S79" s="168"/>
      <c r="T79" s="3"/>
      <c r="U79" s="3"/>
      <c r="V79" s="3"/>
    </row>
    <row r="80" spans="1:22" s="23" customFormat="1" ht="15" customHeight="1">
      <c r="A80" s="54" t="s">
        <v>166</v>
      </c>
      <c r="B80" s="54">
        <v>163</v>
      </c>
      <c r="C80" s="17" t="s">
        <v>435</v>
      </c>
      <c r="D80" s="17" t="s">
        <v>436</v>
      </c>
      <c r="E80" s="18">
        <v>2007</v>
      </c>
      <c r="F80" s="17" t="s">
        <v>922</v>
      </c>
      <c r="G80" s="54" t="s">
        <v>170</v>
      </c>
      <c r="H80" s="54"/>
      <c r="I80" s="54"/>
      <c r="J80" s="54"/>
      <c r="K80" s="54"/>
      <c r="L80" s="54"/>
      <c r="M80" s="54"/>
      <c r="N80" s="54"/>
      <c r="O80" s="45">
        <f t="shared" si="4"/>
        <v>2</v>
      </c>
      <c r="P80" s="18">
        <f t="shared" si="3"/>
        <v>0</v>
      </c>
      <c r="Q80" s="79">
        <f t="shared" si="5"/>
        <v>5</v>
      </c>
      <c r="S80" s="168"/>
      <c r="T80" s="3"/>
      <c r="U80" s="3"/>
      <c r="V80" s="3"/>
    </row>
    <row r="81" spans="1:22" s="23" customFormat="1" ht="15" customHeight="1">
      <c r="A81" s="54" t="s">
        <v>166</v>
      </c>
      <c r="B81" s="54">
        <v>171</v>
      </c>
      <c r="C81" s="17" t="s">
        <v>691</v>
      </c>
      <c r="D81" s="17" t="s">
        <v>60</v>
      </c>
      <c r="E81" s="18">
        <v>2007</v>
      </c>
      <c r="F81" s="17" t="s">
        <v>135</v>
      </c>
      <c r="G81" s="54" t="s">
        <v>170</v>
      </c>
      <c r="H81" s="54"/>
      <c r="I81" s="54"/>
      <c r="J81" s="54"/>
      <c r="K81" s="54"/>
      <c r="L81" s="54"/>
      <c r="M81" s="54"/>
      <c r="N81" s="54"/>
      <c r="O81" s="45">
        <f t="shared" si="4"/>
        <v>2</v>
      </c>
      <c r="P81" s="18">
        <f t="shared" si="3"/>
        <v>0</v>
      </c>
      <c r="Q81" s="79">
        <f t="shared" si="5"/>
        <v>5</v>
      </c>
      <c r="S81" s="168"/>
      <c r="T81" s="3"/>
      <c r="U81" s="3"/>
      <c r="V81" s="3"/>
    </row>
    <row r="82" spans="1:22">
      <c r="A82" s="54" t="s">
        <v>166</v>
      </c>
      <c r="B82" s="54">
        <v>173</v>
      </c>
      <c r="C82" s="17" t="s">
        <v>694</v>
      </c>
      <c r="D82" s="17" t="s">
        <v>232</v>
      </c>
      <c r="E82" s="18">
        <v>2007</v>
      </c>
      <c r="F82" s="17" t="s">
        <v>135</v>
      </c>
      <c r="G82" s="54" t="s">
        <v>170</v>
      </c>
      <c r="H82" s="54"/>
      <c r="I82" s="54"/>
      <c r="J82" s="54"/>
      <c r="K82" s="54"/>
      <c r="L82" s="54"/>
      <c r="M82" s="54"/>
      <c r="N82" s="54"/>
      <c r="O82" s="45">
        <f t="shared" si="4"/>
        <v>2</v>
      </c>
      <c r="P82" s="18">
        <f t="shared" ref="P82:P113" si="6">COUNTA(H82:N82)</f>
        <v>0</v>
      </c>
      <c r="Q82" s="79">
        <f t="shared" si="5"/>
        <v>5</v>
      </c>
      <c r="R82" s="23"/>
    </row>
    <row r="83" spans="1:22" s="23" customFormat="1" ht="15" customHeight="1">
      <c r="A83" s="54" t="s">
        <v>166</v>
      </c>
      <c r="B83" s="54">
        <v>179</v>
      </c>
      <c r="C83" s="17" t="s">
        <v>720</v>
      </c>
      <c r="D83" s="17" t="s">
        <v>721</v>
      </c>
      <c r="E83" s="18">
        <v>2007</v>
      </c>
      <c r="F83" s="17" t="s">
        <v>135</v>
      </c>
      <c r="G83" s="54" t="s">
        <v>170</v>
      </c>
      <c r="H83" s="54"/>
      <c r="I83" s="54"/>
      <c r="J83" s="54"/>
      <c r="K83" s="54"/>
      <c r="L83" s="54"/>
      <c r="M83" s="54"/>
      <c r="N83" s="54"/>
      <c r="O83" s="45">
        <f t="shared" si="4"/>
        <v>2</v>
      </c>
      <c r="P83" s="18">
        <f t="shared" si="6"/>
        <v>0</v>
      </c>
      <c r="Q83" s="79">
        <f t="shared" si="5"/>
        <v>5</v>
      </c>
      <c r="S83" s="168"/>
      <c r="T83" s="3"/>
      <c r="U83" s="3"/>
      <c r="V83" s="3"/>
    </row>
    <row r="84" spans="1:22" s="23" customFormat="1">
      <c r="A84" s="54" t="s">
        <v>166</v>
      </c>
      <c r="B84" s="54">
        <v>265</v>
      </c>
      <c r="C84" s="17" t="s">
        <v>740</v>
      </c>
      <c r="D84" s="17" t="s">
        <v>714</v>
      </c>
      <c r="E84" s="18">
        <v>2007</v>
      </c>
      <c r="F84" s="17" t="s">
        <v>27</v>
      </c>
      <c r="G84" s="54" t="s">
        <v>170</v>
      </c>
      <c r="H84" s="54"/>
      <c r="I84" s="54"/>
      <c r="J84" s="54"/>
      <c r="K84" s="54"/>
      <c r="L84" s="54"/>
      <c r="M84" s="54"/>
      <c r="N84" s="54"/>
      <c r="O84" s="45"/>
      <c r="P84" s="18">
        <f t="shared" si="6"/>
        <v>0</v>
      </c>
      <c r="Q84" s="79"/>
      <c r="S84" s="168"/>
      <c r="T84" s="3"/>
      <c r="U84" s="3"/>
      <c r="V84" s="3"/>
    </row>
    <row r="85" spans="1:22" s="23" customFormat="1" ht="15" customHeight="1">
      <c r="A85" s="54" t="s">
        <v>166</v>
      </c>
      <c r="B85" s="54">
        <v>266</v>
      </c>
      <c r="C85" s="17" t="s">
        <v>791</v>
      </c>
      <c r="D85" s="17" t="s">
        <v>292</v>
      </c>
      <c r="E85" s="18">
        <v>2007</v>
      </c>
      <c r="F85" s="17" t="s">
        <v>27</v>
      </c>
      <c r="G85" s="54" t="s">
        <v>170</v>
      </c>
      <c r="H85" s="54"/>
      <c r="I85" s="54"/>
      <c r="J85" s="80"/>
      <c r="K85" s="80"/>
      <c r="L85" s="80"/>
      <c r="M85" s="54"/>
      <c r="N85" s="54"/>
      <c r="O85" s="45"/>
      <c r="P85" s="18">
        <f t="shared" si="6"/>
        <v>0</v>
      </c>
      <c r="Q85" s="79"/>
      <c r="S85" s="168"/>
      <c r="T85" s="3"/>
      <c r="U85" s="3"/>
      <c r="V85" s="3"/>
    </row>
    <row r="86" spans="1:22">
      <c r="A86" s="54" t="s">
        <v>166</v>
      </c>
      <c r="B86" s="54">
        <v>267</v>
      </c>
      <c r="C86" s="17" t="s">
        <v>791</v>
      </c>
      <c r="D86" s="17" t="s">
        <v>452</v>
      </c>
      <c r="E86" s="18">
        <v>2007</v>
      </c>
      <c r="F86" s="17" t="s">
        <v>27</v>
      </c>
      <c r="G86" s="54" t="s">
        <v>170</v>
      </c>
      <c r="H86" s="54"/>
      <c r="I86" s="54"/>
      <c r="J86" s="80"/>
      <c r="K86" s="80"/>
      <c r="L86" s="80"/>
      <c r="M86" s="54"/>
      <c r="N86" s="54"/>
      <c r="O86" s="45"/>
      <c r="P86" s="18">
        <f t="shared" si="6"/>
        <v>0</v>
      </c>
      <c r="Q86" s="79"/>
    </row>
    <row r="87" spans="1:22">
      <c r="A87" s="54" t="s">
        <v>166</v>
      </c>
      <c r="B87" s="54">
        <v>268</v>
      </c>
      <c r="C87" s="17" t="s">
        <v>791</v>
      </c>
      <c r="D87" s="17" t="s">
        <v>615</v>
      </c>
      <c r="E87" s="18">
        <v>2007</v>
      </c>
      <c r="F87" s="17" t="s">
        <v>27</v>
      </c>
      <c r="G87" s="54" t="s">
        <v>170</v>
      </c>
      <c r="H87" s="54"/>
      <c r="I87" s="54"/>
      <c r="J87" s="80"/>
      <c r="K87" s="80"/>
      <c r="L87" s="80"/>
      <c r="M87" s="54"/>
      <c r="N87" s="54"/>
      <c r="O87" s="45"/>
      <c r="P87" s="18">
        <f t="shared" si="6"/>
        <v>0</v>
      </c>
      <c r="Q87" s="79"/>
      <c r="S87" s="162"/>
    </row>
    <row r="88" spans="1:22">
      <c r="A88" s="54" t="s">
        <v>167</v>
      </c>
      <c r="B88" s="54">
        <v>51</v>
      </c>
      <c r="C88" s="81" t="s">
        <v>702</v>
      </c>
      <c r="D88" s="81" t="s">
        <v>491</v>
      </c>
      <c r="E88" s="18">
        <v>2006</v>
      </c>
      <c r="F88" s="17" t="s">
        <v>646</v>
      </c>
      <c r="G88" s="54" t="s">
        <v>170</v>
      </c>
      <c r="H88" s="54"/>
      <c r="I88" s="54"/>
      <c r="J88" s="54"/>
      <c r="K88" s="54"/>
      <c r="L88" s="54"/>
      <c r="M88" s="54"/>
      <c r="N88" s="54"/>
      <c r="O88" s="45">
        <f t="shared" ref="O88:O93" si="7">IF(E88&lt;=2003,3,2)</f>
        <v>2</v>
      </c>
      <c r="P88" s="18">
        <f t="shared" si="6"/>
        <v>0</v>
      </c>
      <c r="Q88" s="79">
        <f t="shared" ref="Q88:Q93" si="8">COUNTA(G88)*5+O88*P88</f>
        <v>5</v>
      </c>
    </row>
    <row r="89" spans="1:22" ht="15" customHeight="1">
      <c r="A89" s="54" t="s">
        <v>167</v>
      </c>
      <c r="B89" s="54">
        <v>99</v>
      </c>
      <c r="C89" s="17" t="s">
        <v>268</v>
      </c>
      <c r="D89" s="17" t="s">
        <v>538</v>
      </c>
      <c r="E89" s="18">
        <v>2006</v>
      </c>
      <c r="F89" s="17" t="s">
        <v>15</v>
      </c>
      <c r="G89" s="54" t="s">
        <v>170</v>
      </c>
      <c r="H89" s="54"/>
      <c r="I89" s="54"/>
      <c r="J89" s="54"/>
      <c r="K89" s="54"/>
      <c r="L89" s="54"/>
      <c r="M89" s="54"/>
      <c r="N89" s="54"/>
      <c r="O89" s="45">
        <f t="shared" si="7"/>
        <v>2</v>
      </c>
      <c r="P89" s="18">
        <f t="shared" si="6"/>
        <v>0</v>
      </c>
      <c r="Q89" s="79">
        <f t="shared" si="8"/>
        <v>5</v>
      </c>
      <c r="R89" s="23"/>
    </row>
    <row r="90" spans="1:22" ht="15" customHeight="1">
      <c r="A90" s="16" t="s">
        <v>167</v>
      </c>
      <c r="B90" s="54">
        <v>100</v>
      </c>
      <c r="C90" s="17" t="s">
        <v>806</v>
      </c>
      <c r="D90" s="17" t="s">
        <v>704</v>
      </c>
      <c r="E90" s="18">
        <v>2006</v>
      </c>
      <c r="F90" s="17" t="s">
        <v>15</v>
      </c>
      <c r="G90" s="54" t="s">
        <v>170</v>
      </c>
      <c r="H90" s="54"/>
      <c r="I90" s="54"/>
      <c r="J90" s="54"/>
      <c r="K90" s="54"/>
      <c r="L90" s="54"/>
      <c r="M90" s="54"/>
      <c r="N90" s="54"/>
      <c r="O90" s="45">
        <f t="shared" si="7"/>
        <v>2</v>
      </c>
      <c r="P90" s="18">
        <f t="shared" si="6"/>
        <v>0</v>
      </c>
      <c r="Q90" s="79">
        <f t="shared" si="8"/>
        <v>5</v>
      </c>
      <c r="R90" s="23"/>
    </row>
    <row r="91" spans="1:22" ht="15" customHeight="1">
      <c r="A91" s="54" t="s">
        <v>167</v>
      </c>
      <c r="B91" s="54">
        <v>127</v>
      </c>
      <c r="C91" s="17" t="s">
        <v>826</v>
      </c>
      <c r="D91" s="17" t="s">
        <v>846</v>
      </c>
      <c r="E91" s="18">
        <v>2006</v>
      </c>
      <c r="F91" s="17" t="s">
        <v>895</v>
      </c>
      <c r="G91" s="54" t="s">
        <v>170</v>
      </c>
      <c r="H91" s="54"/>
      <c r="I91" s="54"/>
      <c r="J91" s="54"/>
      <c r="K91" s="54"/>
      <c r="L91" s="54"/>
      <c r="M91" s="54"/>
      <c r="N91" s="54"/>
      <c r="O91" s="45">
        <f t="shared" si="7"/>
        <v>2</v>
      </c>
      <c r="P91" s="18">
        <f t="shared" si="6"/>
        <v>0</v>
      </c>
      <c r="Q91" s="79">
        <f t="shared" si="8"/>
        <v>5</v>
      </c>
    </row>
    <row r="92" spans="1:22" ht="15" customHeight="1">
      <c r="A92" s="54" t="s">
        <v>167</v>
      </c>
      <c r="B92" s="54">
        <v>129</v>
      </c>
      <c r="C92" s="17" t="s">
        <v>549</v>
      </c>
      <c r="D92" s="17" t="s">
        <v>491</v>
      </c>
      <c r="E92" s="18">
        <v>2006</v>
      </c>
      <c r="F92" s="17" t="s">
        <v>895</v>
      </c>
      <c r="G92" s="54" t="s">
        <v>170</v>
      </c>
      <c r="H92" s="54"/>
      <c r="I92" s="54"/>
      <c r="J92" s="54"/>
      <c r="K92" s="54"/>
      <c r="L92" s="54"/>
      <c r="M92" s="54"/>
      <c r="N92" s="54"/>
      <c r="O92" s="45">
        <f t="shared" si="7"/>
        <v>2</v>
      </c>
      <c r="P92" s="18">
        <f t="shared" si="6"/>
        <v>0</v>
      </c>
      <c r="Q92" s="79">
        <f t="shared" si="8"/>
        <v>5</v>
      </c>
      <c r="R92" s="23"/>
    </row>
    <row r="93" spans="1:22" s="23" customFormat="1" ht="15" customHeight="1">
      <c r="A93" s="54" t="s">
        <v>167</v>
      </c>
      <c r="B93" s="54">
        <v>130</v>
      </c>
      <c r="C93" s="220" t="s">
        <v>1023</v>
      </c>
      <c r="D93" s="17" t="s">
        <v>204</v>
      </c>
      <c r="E93" s="18">
        <v>2006</v>
      </c>
      <c r="F93" s="17" t="s">
        <v>895</v>
      </c>
      <c r="G93" s="54" t="s">
        <v>170</v>
      </c>
      <c r="H93" s="54"/>
      <c r="I93" s="54"/>
      <c r="J93" s="54"/>
      <c r="K93" s="54"/>
      <c r="L93" s="54"/>
      <c r="M93" s="54"/>
      <c r="N93" s="54"/>
      <c r="O93" s="45">
        <f t="shared" si="7"/>
        <v>2</v>
      </c>
      <c r="P93" s="18">
        <f t="shared" si="6"/>
        <v>0</v>
      </c>
      <c r="Q93" s="79">
        <f t="shared" si="8"/>
        <v>5</v>
      </c>
      <c r="S93" s="168"/>
      <c r="T93" s="3"/>
      <c r="U93" s="3"/>
      <c r="V93" s="3"/>
    </row>
    <row r="94" spans="1:22" s="23" customFormat="1">
      <c r="A94" s="54" t="s">
        <v>167</v>
      </c>
      <c r="B94" s="54">
        <v>263</v>
      </c>
      <c r="C94" s="17" t="s">
        <v>147</v>
      </c>
      <c r="D94" s="17" t="s">
        <v>274</v>
      </c>
      <c r="E94" s="18">
        <v>2006</v>
      </c>
      <c r="F94" s="17" t="s">
        <v>27</v>
      </c>
      <c r="G94" s="54" t="s">
        <v>170</v>
      </c>
      <c r="H94" s="54"/>
      <c r="I94" s="54"/>
      <c r="J94" s="54"/>
      <c r="K94" s="54"/>
      <c r="L94" s="54"/>
      <c r="M94" s="54"/>
      <c r="N94" s="54"/>
      <c r="O94" s="45"/>
      <c r="P94" s="18">
        <f t="shared" si="6"/>
        <v>0</v>
      </c>
      <c r="Q94" s="79"/>
      <c r="R94"/>
      <c r="S94" s="168"/>
      <c r="T94" s="3"/>
      <c r="U94" s="3"/>
      <c r="V94" s="3"/>
    </row>
    <row r="95" spans="1:22" s="23" customFormat="1" ht="15" customHeight="1">
      <c r="A95" s="54" t="s">
        <v>167</v>
      </c>
      <c r="B95" s="54">
        <v>264</v>
      </c>
      <c r="C95" s="17" t="s">
        <v>96</v>
      </c>
      <c r="D95" s="17" t="s">
        <v>35</v>
      </c>
      <c r="E95" s="18">
        <v>2006</v>
      </c>
      <c r="F95" s="17" t="s">
        <v>27</v>
      </c>
      <c r="G95" s="54" t="s">
        <v>170</v>
      </c>
      <c r="H95" s="54"/>
      <c r="I95" s="54"/>
      <c r="J95" s="80"/>
      <c r="K95" s="80"/>
      <c r="L95" s="80"/>
      <c r="M95" s="54"/>
      <c r="N95" s="54"/>
      <c r="O95" s="45"/>
      <c r="P95" s="18">
        <f t="shared" si="6"/>
        <v>0</v>
      </c>
      <c r="Q95" s="79"/>
      <c r="R95"/>
      <c r="S95" s="168"/>
      <c r="T95" s="3"/>
      <c r="U95" s="3"/>
      <c r="V95" s="3"/>
    </row>
    <row r="96" spans="1:22" s="23" customFormat="1" ht="15" customHeight="1">
      <c r="A96" s="54" t="s">
        <v>166</v>
      </c>
      <c r="B96" s="54">
        <v>82</v>
      </c>
      <c r="C96" s="81" t="s">
        <v>233</v>
      </c>
      <c r="D96" s="81" t="s">
        <v>234</v>
      </c>
      <c r="E96" s="18">
        <v>2006</v>
      </c>
      <c r="F96" s="17" t="s">
        <v>228</v>
      </c>
      <c r="G96" s="54" t="s">
        <v>170</v>
      </c>
      <c r="H96" s="54"/>
      <c r="I96" s="54"/>
      <c r="J96" s="54"/>
      <c r="K96" s="54"/>
      <c r="L96" s="54"/>
      <c r="M96" s="54"/>
      <c r="N96" s="54"/>
      <c r="O96" s="45">
        <f t="shared" ref="O96:O101" si="9">IF(E96&lt;=2003,3,2)</f>
        <v>2</v>
      </c>
      <c r="P96" s="18">
        <f t="shared" si="6"/>
        <v>0</v>
      </c>
      <c r="Q96" s="79">
        <f t="shared" ref="Q96:Q101" si="10">COUNTA(G96)*5+O96*P96</f>
        <v>5</v>
      </c>
      <c r="S96" s="168"/>
      <c r="T96" s="3"/>
      <c r="U96" s="3"/>
      <c r="V96" s="3"/>
    </row>
    <row r="97" spans="1:22">
      <c r="A97" s="54" t="s">
        <v>166</v>
      </c>
      <c r="B97" s="54">
        <v>101</v>
      </c>
      <c r="C97" s="17" t="s">
        <v>534</v>
      </c>
      <c r="D97" s="17" t="s">
        <v>203</v>
      </c>
      <c r="E97" s="18">
        <v>2006</v>
      </c>
      <c r="F97" s="17" t="s">
        <v>15</v>
      </c>
      <c r="G97" s="54" t="s">
        <v>170</v>
      </c>
      <c r="H97" s="54"/>
      <c r="I97" s="54"/>
      <c r="J97" s="54"/>
      <c r="K97" s="54"/>
      <c r="L97" s="54"/>
      <c r="M97" s="54"/>
      <c r="N97" s="54"/>
      <c r="O97" s="45">
        <f t="shared" si="9"/>
        <v>2</v>
      </c>
      <c r="P97" s="18">
        <f t="shared" si="6"/>
        <v>0</v>
      </c>
      <c r="Q97" s="79">
        <f t="shared" si="10"/>
        <v>5</v>
      </c>
      <c r="R97" s="23"/>
    </row>
    <row r="98" spans="1:22" s="23" customFormat="1">
      <c r="A98" s="54" t="s">
        <v>166</v>
      </c>
      <c r="B98" s="54">
        <v>102</v>
      </c>
      <c r="C98" s="17" t="s">
        <v>535</v>
      </c>
      <c r="D98" s="17" t="s">
        <v>452</v>
      </c>
      <c r="E98" s="18">
        <v>2006</v>
      </c>
      <c r="F98" s="17" t="s">
        <v>15</v>
      </c>
      <c r="G98" s="54" t="s">
        <v>170</v>
      </c>
      <c r="H98" s="54"/>
      <c r="I98" s="54"/>
      <c r="J98" s="54"/>
      <c r="K98" s="54"/>
      <c r="L98" s="54"/>
      <c r="M98" s="54"/>
      <c r="N98" s="54"/>
      <c r="O98" s="45">
        <f t="shared" si="9"/>
        <v>2</v>
      </c>
      <c r="P98" s="18">
        <f t="shared" si="6"/>
        <v>0</v>
      </c>
      <c r="Q98" s="79">
        <f t="shared" si="10"/>
        <v>5</v>
      </c>
      <c r="R98"/>
      <c r="S98" s="168"/>
      <c r="T98" s="3"/>
      <c r="U98" s="3"/>
      <c r="V98" s="3"/>
    </row>
    <row r="99" spans="1:22" s="23" customFormat="1">
      <c r="A99" s="16" t="s">
        <v>166</v>
      </c>
      <c r="B99" s="54">
        <v>165</v>
      </c>
      <c r="C99" s="17" t="s">
        <v>923</v>
      </c>
      <c r="D99" s="17" t="s">
        <v>234</v>
      </c>
      <c r="E99" s="18">
        <v>2006</v>
      </c>
      <c r="F99" s="17" t="s">
        <v>922</v>
      </c>
      <c r="G99" s="54" t="s">
        <v>170</v>
      </c>
      <c r="H99" s="54"/>
      <c r="I99" s="54"/>
      <c r="J99" s="54"/>
      <c r="K99" s="54"/>
      <c r="L99" s="54"/>
      <c r="M99" s="54"/>
      <c r="N99" s="54"/>
      <c r="O99" s="45">
        <f t="shared" si="9"/>
        <v>2</v>
      </c>
      <c r="P99" s="18">
        <f t="shared" si="6"/>
        <v>0</v>
      </c>
      <c r="Q99" s="79">
        <f t="shared" si="10"/>
        <v>5</v>
      </c>
      <c r="R99"/>
      <c r="S99" s="168"/>
      <c r="T99" s="3"/>
      <c r="U99" s="3"/>
      <c r="V99" s="3"/>
    </row>
    <row r="100" spans="1:22" s="23" customFormat="1" ht="15" customHeight="1">
      <c r="A100" s="54" t="s">
        <v>166</v>
      </c>
      <c r="B100" s="54">
        <v>183</v>
      </c>
      <c r="C100" s="17" t="s">
        <v>81</v>
      </c>
      <c r="D100" s="17" t="s">
        <v>727</v>
      </c>
      <c r="E100" s="18">
        <v>2006</v>
      </c>
      <c r="F100" s="17" t="s">
        <v>135</v>
      </c>
      <c r="G100" s="54" t="s">
        <v>170</v>
      </c>
      <c r="H100" s="54"/>
      <c r="I100" s="54"/>
      <c r="J100" s="54"/>
      <c r="K100" s="54"/>
      <c r="L100" s="54"/>
      <c r="M100" s="54"/>
      <c r="N100" s="54"/>
      <c r="O100" s="45">
        <f t="shared" si="9"/>
        <v>2</v>
      </c>
      <c r="P100" s="18">
        <f t="shared" si="6"/>
        <v>0</v>
      </c>
      <c r="Q100" s="79">
        <f t="shared" si="10"/>
        <v>5</v>
      </c>
      <c r="R100"/>
      <c r="S100" s="168"/>
      <c r="T100" s="3"/>
      <c r="U100" s="3"/>
      <c r="V100" s="3"/>
    </row>
    <row r="101" spans="1:22">
      <c r="A101" s="16" t="s">
        <v>166</v>
      </c>
      <c r="B101" s="54">
        <v>213</v>
      </c>
      <c r="C101" s="17" t="s">
        <v>907</v>
      </c>
      <c r="D101" s="17" t="s">
        <v>908</v>
      </c>
      <c r="E101" s="18">
        <v>2006</v>
      </c>
      <c r="F101" s="17" t="s">
        <v>134</v>
      </c>
      <c r="G101" s="54" t="s">
        <v>170</v>
      </c>
      <c r="H101" s="54"/>
      <c r="I101" s="54"/>
      <c r="J101" s="54"/>
      <c r="K101" s="54"/>
      <c r="L101" s="54"/>
      <c r="M101" s="54"/>
      <c r="N101" s="54"/>
      <c r="O101" s="45">
        <f t="shared" si="9"/>
        <v>2</v>
      </c>
      <c r="P101" s="18">
        <f t="shared" si="6"/>
        <v>0</v>
      </c>
      <c r="Q101" s="79">
        <f t="shared" si="10"/>
        <v>5</v>
      </c>
    </row>
    <row r="102" spans="1:22" s="23" customFormat="1" ht="15" customHeight="1">
      <c r="A102" s="54" t="s">
        <v>166</v>
      </c>
      <c r="B102" s="54">
        <v>269</v>
      </c>
      <c r="C102" s="17" t="s">
        <v>202</v>
      </c>
      <c r="D102" s="17" t="s">
        <v>203</v>
      </c>
      <c r="E102" s="18">
        <v>2006</v>
      </c>
      <c r="F102" s="17" t="s">
        <v>27</v>
      </c>
      <c r="G102" s="54" t="s">
        <v>170</v>
      </c>
      <c r="H102" s="54"/>
      <c r="I102" s="54"/>
      <c r="J102" s="54"/>
      <c r="K102" s="54"/>
      <c r="L102" s="54"/>
      <c r="M102" s="54"/>
      <c r="N102" s="54"/>
      <c r="O102" s="45"/>
      <c r="P102" s="18">
        <f t="shared" si="6"/>
        <v>0</v>
      </c>
      <c r="Q102" s="79"/>
      <c r="R102"/>
      <c r="S102" s="168"/>
      <c r="T102" s="3"/>
      <c r="U102" s="3"/>
      <c r="V102" s="3"/>
    </row>
    <row r="103" spans="1:22">
      <c r="A103" s="54" t="s">
        <v>166</v>
      </c>
      <c r="B103" s="54">
        <v>270</v>
      </c>
      <c r="C103" s="17" t="s">
        <v>63</v>
      </c>
      <c r="D103" s="17" t="s">
        <v>20</v>
      </c>
      <c r="E103" s="18">
        <v>2006</v>
      </c>
      <c r="F103" s="17" t="s">
        <v>27</v>
      </c>
      <c r="G103" s="54" t="s">
        <v>170</v>
      </c>
      <c r="H103" s="54"/>
      <c r="I103" s="54"/>
      <c r="J103" s="54"/>
      <c r="K103" s="54"/>
      <c r="L103" s="54"/>
      <c r="M103" s="54"/>
      <c r="N103" s="54"/>
      <c r="O103" s="45"/>
      <c r="P103" s="18">
        <f t="shared" si="6"/>
        <v>0</v>
      </c>
      <c r="Q103" s="79"/>
      <c r="R103" s="23"/>
    </row>
    <row r="104" spans="1:22" s="23" customFormat="1">
      <c r="A104" s="54" t="s">
        <v>166</v>
      </c>
      <c r="B104" s="54">
        <v>271</v>
      </c>
      <c r="C104" s="17" t="s">
        <v>955</v>
      </c>
      <c r="D104" s="17" t="s">
        <v>956</v>
      </c>
      <c r="E104" s="18">
        <v>2006</v>
      </c>
      <c r="F104" s="17" t="s">
        <v>27</v>
      </c>
      <c r="G104" s="54" t="s">
        <v>170</v>
      </c>
      <c r="H104" s="54"/>
      <c r="I104" s="54"/>
      <c r="J104" s="54"/>
      <c r="K104" s="54"/>
      <c r="L104" s="54"/>
      <c r="M104" s="54"/>
      <c r="N104" s="54"/>
      <c r="O104" s="45"/>
      <c r="P104" s="18">
        <f t="shared" si="6"/>
        <v>0</v>
      </c>
      <c r="Q104" s="79"/>
      <c r="S104" s="168"/>
      <c r="T104" s="3"/>
      <c r="U104" s="3"/>
      <c r="V104" s="3"/>
    </row>
    <row r="105" spans="1:22">
      <c r="A105" s="54" t="s">
        <v>166</v>
      </c>
      <c r="B105" s="54">
        <v>272</v>
      </c>
      <c r="C105" s="81" t="s">
        <v>585</v>
      </c>
      <c r="D105" s="81" t="s">
        <v>316</v>
      </c>
      <c r="E105" s="18">
        <v>2006</v>
      </c>
      <c r="F105" s="17" t="s">
        <v>27</v>
      </c>
      <c r="G105" s="54" t="s">
        <v>170</v>
      </c>
      <c r="H105" s="54"/>
      <c r="I105" s="54"/>
      <c r="J105" s="54"/>
      <c r="K105" s="54"/>
      <c r="L105" s="54"/>
      <c r="M105" s="54"/>
      <c r="N105" s="54"/>
      <c r="O105" s="45"/>
      <c r="P105" s="18">
        <f t="shared" si="6"/>
        <v>0</v>
      </c>
      <c r="Q105" s="79"/>
    </row>
    <row r="106" spans="1:22" s="23" customFormat="1" ht="15" customHeight="1">
      <c r="A106" s="54" t="s">
        <v>166</v>
      </c>
      <c r="B106" s="54">
        <v>273</v>
      </c>
      <c r="C106" s="17" t="s">
        <v>9</v>
      </c>
      <c r="D106" s="17" t="s">
        <v>95</v>
      </c>
      <c r="E106" s="18">
        <v>2006</v>
      </c>
      <c r="F106" s="17" t="s">
        <v>27</v>
      </c>
      <c r="G106" s="54" t="s">
        <v>170</v>
      </c>
      <c r="H106" s="54"/>
      <c r="I106" s="54"/>
      <c r="J106" s="54"/>
      <c r="K106" s="54"/>
      <c r="L106" s="54"/>
      <c r="M106" s="54"/>
      <c r="N106" s="54"/>
      <c r="O106" s="45"/>
      <c r="P106" s="18">
        <f t="shared" si="6"/>
        <v>0</v>
      </c>
      <c r="Q106" s="79"/>
      <c r="S106" s="168"/>
      <c r="T106" s="3"/>
      <c r="U106" s="3"/>
      <c r="V106" s="3"/>
    </row>
    <row r="107" spans="1:22">
      <c r="A107" s="54" t="s">
        <v>167</v>
      </c>
      <c r="B107" s="54">
        <v>11</v>
      </c>
      <c r="C107" s="81" t="s">
        <v>801</v>
      </c>
      <c r="D107" s="81" t="s">
        <v>803</v>
      </c>
      <c r="E107" s="18">
        <v>2005</v>
      </c>
      <c r="F107" s="17" t="s">
        <v>30</v>
      </c>
      <c r="G107" s="54"/>
      <c r="H107" s="54" t="s">
        <v>284</v>
      </c>
      <c r="I107" s="54"/>
      <c r="J107" s="54" t="s">
        <v>172</v>
      </c>
      <c r="K107" s="54"/>
      <c r="L107" s="54"/>
      <c r="M107" s="54" t="s">
        <v>13</v>
      </c>
      <c r="N107" s="54" t="s">
        <v>290</v>
      </c>
      <c r="O107" s="45">
        <f t="shared" ref="O107:O123" si="11">IF(E107&lt;=2003,3,2)</f>
        <v>2</v>
      </c>
      <c r="P107" s="18">
        <f t="shared" si="6"/>
        <v>4</v>
      </c>
      <c r="Q107" s="79">
        <f t="shared" ref="Q107:Q123" si="12">COUNTA(G107)*5+O107*P107</f>
        <v>8</v>
      </c>
      <c r="R107" s="23"/>
    </row>
    <row r="108" spans="1:22">
      <c r="A108" s="54" t="s">
        <v>167</v>
      </c>
      <c r="B108" s="54">
        <v>12</v>
      </c>
      <c r="C108" s="81" t="s">
        <v>804</v>
      </c>
      <c r="D108" s="81" t="s">
        <v>161</v>
      </c>
      <c r="E108" s="18">
        <v>2005</v>
      </c>
      <c r="F108" s="17" t="s">
        <v>30</v>
      </c>
      <c r="G108" s="54"/>
      <c r="H108" s="54" t="s">
        <v>284</v>
      </c>
      <c r="I108" s="54"/>
      <c r="J108" s="54" t="s">
        <v>172</v>
      </c>
      <c r="K108" s="54"/>
      <c r="L108" s="54"/>
      <c r="M108" s="54" t="s">
        <v>13</v>
      </c>
      <c r="N108" s="54" t="s">
        <v>290</v>
      </c>
      <c r="O108" s="45">
        <f t="shared" si="11"/>
        <v>2</v>
      </c>
      <c r="P108" s="18">
        <f t="shared" si="6"/>
        <v>4</v>
      </c>
      <c r="Q108" s="79">
        <f t="shared" si="12"/>
        <v>8</v>
      </c>
      <c r="R108" s="23"/>
    </row>
    <row r="109" spans="1:22" s="23" customFormat="1">
      <c r="A109" s="54" t="s">
        <v>167</v>
      </c>
      <c r="B109" s="54">
        <v>15</v>
      </c>
      <c r="C109" s="81" t="s">
        <v>117</v>
      </c>
      <c r="D109" s="81" t="s">
        <v>120</v>
      </c>
      <c r="E109" s="18">
        <v>2005</v>
      </c>
      <c r="F109" s="17" t="s">
        <v>30</v>
      </c>
      <c r="G109" s="54"/>
      <c r="H109" s="54" t="s">
        <v>284</v>
      </c>
      <c r="I109" s="54"/>
      <c r="J109" s="54" t="s">
        <v>172</v>
      </c>
      <c r="K109" s="54"/>
      <c r="L109" s="54"/>
      <c r="M109" s="54" t="s">
        <v>13</v>
      </c>
      <c r="N109" s="54" t="s">
        <v>290</v>
      </c>
      <c r="O109" s="45">
        <f t="shared" si="11"/>
        <v>2</v>
      </c>
      <c r="P109" s="18">
        <f t="shared" si="6"/>
        <v>4</v>
      </c>
      <c r="Q109" s="79">
        <f t="shared" si="12"/>
        <v>8</v>
      </c>
      <c r="S109" s="168"/>
      <c r="T109" s="3"/>
      <c r="U109" s="3"/>
      <c r="V109" s="3"/>
    </row>
    <row r="110" spans="1:22">
      <c r="A110" s="16" t="s">
        <v>167</v>
      </c>
      <c r="B110" s="54">
        <v>30</v>
      </c>
      <c r="C110" s="17" t="s">
        <v>867</v>
      </c>
      <c r="D110" s="17" t="s">
        <v>868</v>
      </c>
      <c r="E110" s="18">
        <v>2005</v>
      </c>
      <c r="F110" s="17" t="s">
        <v>93</v>
      </c>
      <c r="G110" s="54"/>
      <c r="H110" s="54" t="s">
        <v>284</v>
      </c>
      <c r="I110" s="54"/>
      <c r="J110" s="54"/>
      <c r="K110" s="54"/>
      <c r="L110" s="54"/>
      <c r="M110" s="54" t="s">
        <v>13</v>
      </c>
      <c r="N110" s="54"/>
      <c r="O110" s="45">
        <f t="shared" si="11"/>
        <v>2</v>
      </c>
      <c r="P110" s="18">
        <f t="shared" si="6"/>
        <v>2</v>
      </c>
      <c r="Q110" s="79">
        <f t="shared" si="12"/>
        <v>4</v>
      </c>
      <c r="R110" s="23"/>
    </row>
    <row r="111" spans="1:22" s="23" customFormat="1" ht="15" customHeight="1">
      <c r="A111" s="54" t="s">
        <v>167</v>
      </c>
      <c r="B111" s="54">
        <v>54</v>
      </c>
      <c r="C111" s="17" t="s">
        <v>322</v>
      </c>
      <c r="D111" s="17" t="s">
        <v>323</v>
      </c>
      <c r="E111" s="18">
        <v>2005</v>
      </c>
      <c r="F111" s="17" t="s">
        <v>646</v>
      </c>
      <c r="G111" s="54"/>
      <c r="H111" s="54" t="s">
        <v>284</v>
      </c>
      <c r="I111" s="54"/>
      <c r="J111" s="219"/>
      <c r="K111" s="80"/>
      <c r="L111" s="80"/>
      <c r="M111" s="54" t="s">
        <v>13</v>
      </c>
      <c r="N111" s="54" t="s">
        <v>290</v>
      </c>
      <c r="O111" s="45">
        <f t="shared" si="11"/>
        <v>2</v>
      </c>
      <c r="P111" s="18">
        <f t="shared" si="6"/>
        <v>3</v>
      </c>
      <c r="Q111" s="79">
        <f t="shared" si="12"/>
        <v>6</v>
      </c>
      <c r="S111" s="168"/>
      <c r="T111" s="3"/>
      <c r="U111" s="3"/>
      <c r="V111" s="3"/>
    </row>
    <row r="112" spans="1:22">
      <c r="A112" s="54" t="s">
        <v>167</v>
      </c>
      <c r="B112" s="54">
        <v>57</v>
      </c>
      <c r="C112" s="17" t="s">
        <v>315</v>
      </c>
      <c r="D112" s="17" t="s">
        <v>324</v>
      </c>
      <c r="E112" s="18">
        <v>2005</v>
      </c>
      <c r="F112" s="17" t="s">
        <v>646</v>
      </c>
      <c r="G112" s="54"/>
      <c r="H112" s="54" t="s">
        <v>284</v>
      </c>
      <c r="I112" s="54"/>
      <c r="J112" s="54" t="s">
        <v>172</v>
      </c>
      <c r="K112" s="54"/>
      <c r="L112" s="54"/>
      <c r="M112" s="54" t="s">
        <v>13</v>
      </c>
      <c r="N112" s="54" t="s">
        <v>290</v>
      </c>
      <c r="O112" s="45">
        <f t="shared" si="11"/>
        <v>2</v>
      </c>
      <c r="P112" s="18">
        <f t="shared" si="6"/>
        <v>4</v>
      </c>
      <c r="Q112" s="79">
        <f t="shared" si="12"/>
        <v>8</v>
      </c>
    </row>
    <row r="113" spans="1:22" s="23" customFormat="1">
      <c r="A113" s="54" t="s">
        <v>167</v>
      </c>
      <c r="B113" s="54">
        <v>59</v>
      </c>
      <c r="C113" s="17" t="s">
        <v>983</v>
      </c>
      <c r="D113" s="17" t="s">
        <v>491</v>
      </c>
      <c r="E113" s="18">
        <v>2005</v>
      </c>
      <c r="F113" s="17" t="s">
        <v>646</v>
      </c>
      <c r="G113" s="54"/>
      <c r="H113" s="54" t="s">
        <v>284</v>
      </c>
      <c r="I113" s="54"/>
      <c r="J113" s="54" t="s">
        <v>172</v>
      </c>
      <c r="K113" s="80"/>
      <c r="L113" s="80"/>
      <c r="M113" s="54" t="s">
        <v>13</v>
      </c>
      <c r="N113" s="54" t="s">
        <v>290</v>
      </c>
      <c r="O113" s="45">
        <f t="shared" si="11"/>
        <v>2</v>
      </c>
      <c r="P113" s="18">
        <f t="shared" si="6"/>
        <v>4</v>
      </c>
      <c r="Q113" s="79">
        <f t="shared" si="12"/>
        <v>8</v>
      </c>
      <c r="S113" s="168"/>
      <c r="T113" s="3"/>
      <c r="U113" s="3"/>
      <c r="V113" s="3"/>
    </row>
    <row r="114" spans="1:22" s="23" customFormat="1" ht="15" customHeight="1">
      <c r="A114" s="54" t="s">
        <v>167</v>
      </c>
      <c r="B114" s="54">
        <v>84</v>
      </c>
      <c r="C114" s="17" t="s">
        <v>295</v>
      </c>
      <c r="D114" s="17" t="s">
        <v>296</v>
      </c>
      <c r="E114" s="18">
        <v>2005</v>
      </c>
      <c r="F114" s="17" t="s">
        <v>228</v>
      </c>
      <c r="G114" s="54"/>
      <c r="H114" s="54" t="s">
        <v>284</v>
      </c>
      <c r="I114" s="54"/>
      <c r="J114" s="54" t="s">
        <v>172</v>
      </c>
      <c r="K114" s="80"/>
      <c r="L114" s="80"/>
      <c r="M114" s="54" t="s">
        <v>13</v>
      </c>
      <c r="N114" s="54" t="s">
        <v>290</v>
      </c>
      <c r="O114" s="45">
        <f t="shared" si="11"/>
        <v>2</v>
      </c>
      <c r="P114" s="18">
        <f t="shared" ref="P114:P145" si="13">COUNTA(H114:N114)</f>
        <v>4</v>
      </c>
      <c r="Q114" s="79">
        <f t="shared" si="12"/>
        <v>8</v>
      </c>
      <c r="R114"/>
      <c r="S114" s="168"/>
      <c r="T114" s="3"/>
      <c r="U114" s="3"/>
      <c r="V114" s="3"/>
    </row>
    <row r="115" spans="1:22" s="23" customFormat="1">
      <c r="A115" s="16" t="s">
        <v>167</v>
      </c>
      <c r="B115" s="54">
        <v>85</v>
      </c>
      <c r="C115" s="17" t="s">
        <v>873</v>
      </c>
      <c r="D115" s="17" t="s">
        <v>874</v>
      </c>
      <c r="E115" s="18">
        <v>2005</v>
      </c>
      <c r="F115" s="17" t="s">
        <v>228</v>
      </c>
      <c r="G115" s="54"/>
      <c r="H115" s="54" t="s">
        <v>284</v>
      </c>
      <c r="I115" s="54"/>
      <c r="J115" s="54" t="s">
        <v>172</v>
      </c>
      <c r="K115" s="80"/>
      <c r="L115" s="80"/>
      <c r="M115" s="54" t="s">
        <v>13</v>
      </c>
      <c r="N115" s="54" t="s">
        <v>290</v>
      </c>
      <c r="O115" s="45">
        <f t="shared" si="11"/>
        <v>2</v>
      </c>
      <c r="P115" s="18">
        <f t="shared" si="13"/>
        <v>4</v>
      </c>
      <c r="Q115" s="79">
        <f t="shared" si="12"/>
        <v>8</v>
      </c>
      <c r="R115"/>
      <c r="S115" s="168"/>
      <c r="T115" s="3"/>
      <c r="U115" s="3"/>
      <c r="V115" s="3"/>
    </row>
    <row r="116" spans="1:22" s="23" customFormat="1" ht="15" customHeight="1">
      <c r="A116" s="16" t="s">
        <v>167</v>
      </c>
      <c r="B116" s="54">
        <v>106</v>
      </c>
      <c r="C116" s="17" t="s">
        <v>889</v>
      </c>
      <c r="D116" s="17" t="s">
        <v>890</v>
      </c>
      <c r="E116" s="18">
        <v>2005</v>
      </c>
      <c r="F116" s="17" t="s">
        <v>15</v>
      </c>
      <c r="G116" s="54"/>
      <c r="H116" s="54" t="s">
        <v>284</v>
      </c>
      <c r="I116" s="54"/>
      <c r="J116" s="54" t="s">
        <v>172</v>
      </c>
      <c r="K116" s="54"/>
      <c r="L116" s="54"/>
      <c r="M116" s="54" t="s">
        <v>13</v>
      </c>
      <c r="N116" s="54" t="s">
        <v>290</v>
      </c>
      <c r="O116" s="45">
        <f t="shared" si="11"/>
        <v>2</v>
      </c>
      <c r="P116" s="18">
        <f t="shared" si="13"/>
        <v>4</v>
      </c>
      <c r="Q116" s="79">
        <f t="shared" si="12"/>
        <v>8</v>
      </c>
      <c r="R116"/>
      <c r="S116" s="168"/>
      <c r="T116" s="3"/>
      <c r="U116" s="3"/>
      <c r="V116" s="3"/>
    </row>
    <row r="117" spans="1:22" s="23" customFormat="1">
      <c r="A117" s="54" t="s">
        <v>167</v>
      </c>
      <c r="B117" s="54">
        <v>184</v>
      </c>
      <c r="C117" s="17" t="s">
        <v>730</v>
      </c>
      <c r="D117" s="17" t="s">
        <v>731</v>
      </c>
      <c r="E117" s="18">
        <v>2005</v>
      </c>
      <c r="F117" s="17" t="s">
        <v>135</v>
      </c>
      <c r="G117" s="54"/>
      <c r="H117" s="54" t="s">
        <v>284</v>
      </c>
      <c r="I117" s="54"/>
      <c r="J117" s="54"/>
      <c r="K117" s="54"/>
      <c r="L117" s="54"/>
      <c r="M117" s="54" t="s">
        <v>13</v>
      </c>
      <c r="N117" s="54" t="s">
        <v>290</v>
      </c>
      <c r="O117" s="45">
        <f t="shared" si="11"/>
        <v>2</v>
      </c>
      <c r="P117" s="18">
        <f t="shared" si="13"/>
        <v>3</v>
      </c>
      <c r="Q117" s="79">
        <f t="shared" si="12"/>
        <v>6</v>
      </c>
      <c r="S117" s="168"/>
      <c r="T117" s="3"/>
      <c r="U117" s="3"/>
      <c r="V117" s="3"/>
    </row>
    <row r="118" spans="1:22" s="23" customFormat="1">
      <c r="A118" s="54" t="s">
        <v>167</v>
      </c>
      <c r="B118" s="54">
        <v>187</v>
      </c>
      <c r="C118" s="17" t="s">
        <v>743</v>
      </c>
      <c r="D118" s="17" t="s">
        <v>744</v>
      </c>
      <c r="E118" s="18">
        <v>2005</v>
      </c>
      <c r="F118" s="17" t="s">
        <v>135</v>
      </c>
      <c r="G118" s="54"/>
      <c r="H118" s="54" t="s">
        <v>284</v>
      </c>
      <c r="I118" s="54"/>
      <c r="J118" s="54" t="s">
        <v>172</v>
      </c>
      <c r="K118" s="54"/>
      <c r="L118" s="54"/>
      <c r="M118" s="54" t="s">
        <v>13</v>
      </c>
      <c r="N118" s="54"/>
      <c r="O118" s="45">
        <f t="shared" si="11"/>
        <v>2</v>
      </c>
      <c r="P118" s="18">
        <f t="shared" si="13"/>
        <v>3</v>
      </c>
      <c r="Q118" s="79">
        <f t="shared" si="12"/>
        <v>6</v>
      </c>
      <c r="S118" s="168"/>
      <c r="T118" s="3"/>
      <c r="U118" s="3"/>
      <c r="V118" s="3"/>
    </row>
    <row r="119" spans="1:22" s="23" customFormat="1">
      <c r="A119" s="54" t="s">
        <v>167</v>
      </c>
      <c r="B119" s="54">
        <v>189</v>
      </c>
      <c r="C119" s="17" t="s">
        <v>972</v>
      </c>
      <c r="D119" s="17" t="s">
        <v>422</v>
      </c>
      <c r="E119" s="18">
        <v>2005</v>
      </c>
      <c r="F119" s="17" t="s">
        <v>135</v>
      </c>
      <c r="G119" s="54"/>
      <c r="H119" s="54" t="s">
        <v>284</v>
      </c>
      <c r="I119" s="54"/>
      <c r="J119" s="54"/>
      <c r="K119" s="54"/>
      <c r="L119" s="54"/>
      <c r="M119" s="54" t="s">
        <v>13</v>
      </c>
      <c r="N119" s="54"/>
      <c r="O119" s="45">
        <f t="shared" si="11"/>
        <v>2</v>
      </c>
      <c r="P119" s="18">
        <f t="shared" si="13"/>
        <v>2</v>
      </c>
      <c r="Q119" s="79">
        <f t="shared" si="12"/>
        <v>4</v>
      </c>
      <c r="S119" s="168"/>
      <c r="T119" s="3"/>
      <c r="U119" s="3"/>
      <c r="V119" s="3"/>
    </row>
    <row r="120" spans="1:22" s="23" customFormat="1">
      <c r="A120" s="16" t="s">
        <v>167</v>
      </c>
      <c r="B120" s="54">
        <v>195</v>
      </c>
      <c r="C120" s="17" t="s">
        <v>949</v>
      </c>
      <c r="D120" s="17" t="s">
        <v>106</v>
      </c>
      <c r="E120" s="18">
        <v>2005</v>
      </c>
      <c r="F120" s="17" t="s">
        <v>135</v>
      </c>
      <c r="G120" s="54"/>
      <c r="H120" s="54" t="s">
        <v>284</v>
      </c>
      <c r="I120" s="54"/>
      <c r="J120" s="54"/>
      <c r="K120" s="54"/>
      <c r="L120" s="54"/>
      <c r="M120" s="54" t="s">
        <v>13</v>
      </c>
      <c r="N120" s="54"/>
      <c r="O120" s="45">
        <f t="shared" si="11"/>
        <v>2</v>
      </c>
      <c r="P120" s="18">
        <f t="shared" si="13"/>
        <v>2</v>
      </c>
      <c r="Q120" s="79">
        <f t="shared" si="12"/>
        <v>4</v>
      </c>
      <c r="S120" s="168"/>
      <c r="T120" s="3"/>
      <c r="U120" s="3"/>
      <c r="V120" s="3"/>
    </row>
    <row r="121" spans="1:22" s="23" customFormat="1">
      <c r="A121" s="54" t="s">
        <v>167</v>
      </c>
      <c r="B121" s="54">
        <v>236</v>
      </c>
      <c r="C121" s="17" t="s">
        <v>810</v>
      </c>
      <c r="D121" s="17" t="s">
        <v>811</v>
      </c>
      <c r="E121" s="18">
        <v>2005</v>
      </c>
      <c r="F121" s="17" t="s">
        <v>473</v>
      </c>
      <c r="G121" s="54"/>
      <c r="H121" s="54" t="s">
        <v>284</v>
      </c>
      <c r="I121" s="54"/>
      <c r="J121" s="54" t="s">
        <v>172</v>
      </c>
      <c r="K121" s="80"/>
      <c r="L121" s="80"/>
      <c r="M121" s="54" t="s">
        <v>13</v>
      </c>
      <c r="N121" s="54" t="s">
        <v>290</v>
      </c>
      <c r="O121" s="45">
        <f t="shared" si="11"/>
        <v>2</v>
      </c>
      <c r="P121" s="18">
        <f t="shared" si="13"/>
        <v>4</v>
      </c>
      <c r="Q121" s="79">
        <f t="shared" si="12"/>
        <v>8</v>
      </c>
      <c r="S121" s="168"/>
      <c r="T121" s="3"/>
      <c r="U121" s="3"/>
      <c r="V121" s="3"/>
    </row>
    <row r="122" spans="1:22" s="23" customFormat="1">
      <c r="A122" s="54" t="s">
        <v>167</v>
      </c>
      <c r="B122" s="54">
        <v>237</v>
      </c>
      <c r="C122" s="17" t="s">
        <v>480</v>
      </c>
      <c r="D122" s="17" t="s">
        <v>38</v>
      </c>
      <c r="E122" s="18">
        <v>2005</v>
      </c>
      <c r="F122" s="17" t="s">
        <v>473</v>
      </c>
      <c r="G122" s="54"/>
      <c r="H122" s="54" t="s">
        <v>284</v>
      </c>
      <c r="I122" s="54"/>
      <c r="J122" s="54" t="s">
        <v>172</v>
      </c>
      <c r="K122" s="80"/>
      <c r="L122" s="80"/>
      <c r="M122" s="54" t="s">
        <v>13</v>
      </c>
      <c r="N122" s="54" t="s">
        <v>290</v>
      </c>
      <c r="O122" s="45">
        <f t="shared" si="11"/>
        <v>2</v>
      </c>
      <c r="P122" s="18">
        <f t="shared" si="13"/>
        <v>4</v>
      </c>
      <c r="Q122" s="79">
        <f t="shared" si="12"/>
        <v>8</v>
      </c>
      <c r="R122"/>
      <c r="S122" s="168"/>
      <c r="T122" s="3"/>
      <c r="U122" s="3"/>
      <c r="V122" s="3"/>
    </row>
    <row r="123" spans="1:22">
      <c r="A123" s="54" t="s">
        <v>167</v>
      </c>
      <c r="B123" s="54">
        <v>238</v>
      </c>
      <c r="C123" s="17" t="s">
        <v>481</v>
      </c>
      <c r="D123" s="17" t="s">
        <v>482</v>
      </c>
      <c r="E123" s="18">
        <v>2005</v>
      </c>
      <c r="F123" s="17" t="s">
        <v>473</v>
      </c>
      <c r="G123" s="54"/>
      <c r="H123" s="54" t="s">
        <v>284</v>
      </c>
      <c r="I123" s="54"/>
      <c r="J123" s="54"/>
      <c r="K123" s="54"/>
      <c r="L123" s="54"/>
      <c r="M123" s="54" t="s">
        <v>13</v>
      </c>
      <c r="N123" s="54" t="s">
        <v>290</v>
      </c>
      <c r="O123" s="45">
        <f t="shared" si="11"/>
        <v>2</v>
      </c>
      <c r="P123" s="18">
        <f t="shared" si="13"/>
        <v>3</v>
      </c>
      <c r="Q123" s="79">
        <f t="shared" si="12"/>
        <v>6</v>
      </c>
      <c r="R123" s="23"/>
    </row>
    <row r="124" spans="1:22" s="23" customFormat="1">
      <c r="A124" s="54" t="s">
        <v>167</v>
      </c>
      <c r="B124" s="54">
        <v>275</v>
      </c>
      <c r="C124" s="17" t="s">
        <v>180</v>
      </c>
      <c r="D124" s="17" t="s">
        <v>181</v>
      </c>
      <c r="E124" s="18">
        <v>2005</v>
      </c>
      <c r="F124" s="17" t="s">
        <v>27</v>
      </c>
      <c r="G124" s="54"/>
      <c r="H124" s="54" t="s">
        <v>284</v>
      </c>
      <c r="I124" s="54"/>
      <c r="J124" s="54" t="s">
        <v>172</v>
      </c>
      <c r="K124" s="54"/>
      <c r="L124" s="54"/>
      <c r="M124" s="54" t="s">
        <v>13</v>
      </c>
      <c r="N124" s="54" t="s">
        <v>290</v>
      </c>
      <c r="O124" s="45"/>
      <c r="P124" s="18">
        <f t="shared" si="13"/>
        <v>4</v>
      </c>
      <c r="Q124" s="79"/>
      <c r="S124" s="168"/>
      <c r="T124" s="3"/>
      <c r="U124" s="3"/>
      <c r="V124" s="3"/>
    </row>
    <row r="125" spans="1:22" s="23" customFormat="1">
      <c r="A125" s="54" t="s">
        <v>167</v>
      </c>
      <c r="B125" s="54">
        <v>276</v>
      </c>
      <c r="C125" s="17" t="s">
        <v>67</v>
      </c>
      <c r="D125" s="17" t="s">
        <v>68</v>
      </c>
      <c r="E125" s="18">
        <v>2005</v>
      </c>
      <c r="F125" s="17" t="s">
        <v>27</v>
      </c>
      <c r="G125" s="54"/>
      <c r="H125" s="54" t="s">
        <v>284</v>
      </c>
      <c r="I125" s="54"/>
      <c r="J125" s="54" t="s">
        <v>172</v>
      </c>
      <c r="K125" s="54"/>
      <c r="L125" s="54"/>
      <c r="M125" s="54" t="s">
        <v>13</v>
      </c>
      <c r="N125" s="54" t="s">
        <v>290</v>
      </c>
      <c r="O125" s="45"/>
      <c r="P125" s="18">
        <f t="shared" si="13"/>
        <v>4</v>
      </c>
      <c r="Q125" s="79"/>
      <c r="R125"/>
      <c r="S125" s="168"/>
      <c r="T125" s="3"/>
      <c r="U125" s="3"/>
      <c r="V125" s="3"/>
    </row>
    <row r="126" spans="1:22" ht="15" customHeight="1">
      <c r="A126" s="54" t="s">
        <v>166</v>
      </c>
      <c r="B126" s="54">
        <v>10</v>
      </c>
      <c r="C126" s="81" t="s">
        <v>801</v>
      </c>
      <c r="D126" s="17" t="s">
        <v>802</v>
      </c>
      <c r="E126" s="18">
        <v>2005</v>
      </c>
      <c r="F126" s="17" t="s">
        <v>30</v>
      </c>
      <c r="G126" s="54"/>
      <c r="H126" s="54" t="s">
        <v>284</v>
      </c>
      <c r="I126" s="54"/>
      <c r="J126" s="54" t="s">
        <v>172</v>
      </c>
      <c r="K126" s="54"/>
      <c r="L126" s="54"/>
      <c r="M126" s="54" t="s">
        <v>13</v>
      </c>
      <c r="N126" s="54" t="s">
        <v>290</v>
      </c>
      <c r="O126" s="45">
        <f t="shared" ref="O126:O150" si="14">IF(E126&lt;=2003,3,2)</f>
        <v>2</v>
      </c>
      <c r="P126" s="18">
        <f t="shared" si="13"/>
        <v>4</v>
      </c>
      <c r="Q126" s="79">
        <f t="shared" ref="Q126:Q150" si="15">COUNTA(G126)*5+O126*P126</f>
        <v>8</v>
      </c>
      <c r="R126" s="23"/>
    </row>
    <row r="127" spans="1:22" s="23" customFormat="1">
      <c r="A127" s="54" t="s">
        <v>166</v>
      </c>
      <c r="B127" s="54">
        <v>13</v>
      </c>
      <c r="C127" s="81" t="s">
        <v>119</v>
      </c>
      <c r="D127" s="81" t="s">
        <v>70</v>
      </c>
      <c r="E127" s="18">
        <v>2005</v>
      </c>
      <c r="F127" s="17" t="s">
        <v>30</v>
      </c>
      <c r="G127" s="54"/>
      <c r="H127" s="54" t="s">
        <v>284</v>
      </c>
      <c r="I127" s="54"/>
      <c r="J127" s="54" t="s">
        <v>172</v>
      </c>
      <c r="K127" s="54"/>
      <c r="L127" s="54"/>
      <c r="M127" s="54" t="s">
        <v>13</v>
      </c>
      <c r="N127" s="54" t="s">
        <v>290</v>
      </c>
      <c r="O127" s="45">
        <f t="shared" si="14"/>
        <v>2</v>
      </c>
      <c r="P127" s="18">
        <f t="shared" si="13"/>
        <v>4</v>
      </c>
      <c r="Q127" s="79">
        <f t="shared" si="15"/>
        <v>8</v>
      </c>
      <c r="R127"/>
      <c r="S127" s="168"/>
      <c r="T127" s="3"/>
      <c r="U127" s="3"/>
      <c r="V127" s="3"/>
    </row>
    <row r="128" spans="1:22">
      <c r="A128" s="54" t="s">
        <v>166</v>
      </c>
      <c r="B128" s="54">
        <v>14</v>
      </c>
      <c r="C128" s="81" t="s">
        <v>117</v>
      </c>
      <c r="D128" s="81" t="s">
        <v>116</v>
      </c>
      <c r="E128" s="18">
        <v>2005</v>
      </c>
      <c r="F128" s="17" t="s">
        <v>30</v>
      </c>
      <c r="G128" s="54"/>
      <c r="H128" s="54" t="s">
        <v>284</v>
      </c>
      <c r="I128" s="54"/>
      <c r="J128" s="54" t="s">
        <v>172</v>
      </c>
      <c r="K128" s="54"/>
      <c r="L128" s="54"/>
      <c r="M128" s="54" t="s">
        <v>13</v>
      </c>
      <c r="N128" s="54" t="s">
        <v>290</v>
      </c>
      <c r="O128" s="45">
        <f t="shared" si="14"/>
        <v>2</v>
      </c>
      <c r="P128" s="18">
        <f t="shared" si="13"/>
        <v>4</v>
      </c>
      <c r="Q128" s="79">
        <f t="shared" si="15"/>
        <v>8</v>
      </c>
      <c r="R128" s="23"/>
    </row>
    <row r="129" spans="1:22" s="23" customFormat="1">
      <c r="A129" s="54" t="s">
        <v>166</v>
      </c>
      <c r="B129" s="54">
        <v>32</v>
      </c>
      <c r="C129" s="17" t="s">
        <v>131</v>
      </c>
      <c r="D129" s="17" t="s">
        <v>259</v>
      </c>
      <c r="E129" s="18">
        <v>2005</v>
      </c>
      <c r="F129" s="17" t="s">
        <v>93</v>
      </c>
      <c r="G129" s="54"/>
      <c r="H129" s="54" t="s">
        <v>284</v>
      </c>
      <c r="I129" s="54"/>
      <c r="J129" s="80"/>
      <c r="K129" s="80"/>
      <c r="L129" s="80"/>
      <c r="M129" s="54" t="s">
        <v>13</v>
      </c>
      <c r="N129" s="54" t="s">
        <v>290</v>
      </c>
      <c r="O129" s="45">
        <f t="shared" si="14"/>
        <v>2</v>
      </c>
      <c r="P129" s="18">
        <f t="shared" si="13"/>
        <v>3</v>
      </c>
      <c r="Q129" s="79">
        <f t="shared" si="15"/>
        <v>6</v>
      </c>
      <c r="R129"/>
      <c r="S129" s="168"/>
      <c r="T129" s="3"/>
      <c r="U129" s="3"/>
      <c r="V129" s="3"/>
    </row>
    <row r="130" spans="1:22" s="23" customFormat="1">
      <c r="A130" s="54" t="s">
        <v>166</v>
      </c>
      <c r="B130" s="54">
        <v>53</v>
      </c>
      <c r="C130" s="17" t="s">
        <v>311</v>
      </c>
      <c r="D130" s="17" t="s">
        <v>312</v>
      </c>
      <c r="E130" s="18">
        <v>2005</v>
      </c>
      <c r="F130" s="17" t="s">
        <v>646</v>
      </c>
      <c r="G130" s="54"/>
      <c r="H130" s="54" t="s">
        <v>284</v>
      </c>
      <c r="I130" s="54"/>
      <c r="J130" s="54" t="s">
        <v>172</v>
      </c>
      <c r="K130" s="54"/>
      <c r="L130" s="54"/>
      <c r="M130" s="54" t="s">
        <v>13</v>
      </c>
      <c r="N130" s="54" t="s">
        <v>290</v>
      </c>
      <c r="O130" s="45">
        <f t="shared" si="14"/>
        <v>2</v>
      </c>
      <c r="P130" s="18">
        <f t="shared" si="13"/>
        <v>4</v>
      </c>
      <c r="Q130" s="79">
        <f t="shared" si="15"/>
        <v>8</v>
      </c>
      <c r="R130"/>
      <c r="S130" s="168"/>
      <c r="T130" s="3"/>
      <c r="U130" s="3"/>
      <c r="V130" s="3"/>
    </row>
    <row r="131" spans="1:22" s="23" customFormat="1">
      <c r="A131" s="54" t="s">
        <v>166</v>
      </c>
      <c r="B131" s="54">
        <v>55</v>
      </c>
      <c r="C131" s="17" t="s">
        <v>313</v>
      </c>
      <c r="D131" s="17" t="s">
        <v>314</v>
      </c>
      <c r="E131" s="18">
        <v>2005</v>
      </c>
      <c r="F131" s="17" t="s">
        <v>646</v>
      </c>
      <c r="G131" s="54"/>
      <c r="H131" s="54" t="s">
        <v>284</v>
      </c>
      <c r="I131" s="54"/>
      <c r="J131" s="54" t="s">
        <v>172</v>
      </c>
      <c r="K131" s="54"/>
      <c r="L131" s="54"/>
      <c r="M131" s="54" t="s">
        <v>13</v>
      </c>
      <c r="N131" s="54" t="s">
        <v>290</v>
      </c>
      <c r="O131" s="45">
        <f t="shared" si="14"/>
        <v>2</v>
      </c>
      <c r="P131" s="18">
        <f t="shared" si="13"/>
        <v>4</v>
      </c>
      <c r="Q131" s="79">
        <f t="shared" si="15"/>
        <v>8</v>
      </c>
      <c r="R131"/>
      <c r="S131" s="168"/>
      <c r="T131" s="3"/>
      <c r="U131" s="3"/>
      <c r="V131" s="3"/>
    </row>
    <row r="132" spans="1:22" s="23" customFormat="1">
      <c r="A132" s="54" t="s">
        <v>166</v>
      </c>
      <c r="B132" s="54">
        <v>56</v>
      </c>
      <c r="C132" s="17" t="s">
        <v>315</v>
      </c>
      <c r="D132" s="17" t="s">
        <v>316</v>
      </c>
      <c r="E132" s="18">
        <v>2005</v>
      </c>
      <c r="F132" s="17" t="s">
        <v>646</v>
      </c>
      <c r="G132" s="54"/>
      <c r="H132" s="54" t="s">
        <v>284</v>
      </c>
      <c r="I132" s="80"/>
      <c r="J132" s="54" t="s">
        <v>172</v>
      </c>
      <c r="K132" s="80"/>
      <c r="L132" s="80"/>
      <c r="M132" s="54" t="s">
        <v>13</v>
      </c>
      <c r="N132" s="54"/>
      <c r="O132" s="45">
        <f t="shared" si="14"/>
        <v>2</v>
      </c>
      <c r="P132" s="18">
        <f t="shared" si="13"/>
        <v>3</v>
      </c>
      <c r="Q132" s="79">
        <f t="shared" si="15"/>
        <v>6</v>
      </c>
      <c r="R132"/>
      <c r="S132" s="168"/>
      <c r="T132" s="3"/>
      <c r="U132" s="3"/>
      <c r="V132" s="3"/>
    </row>
    <row r="133" spans="1:22" s="23" customFormat="1">
      <c r="A133" s="54" t="s">
        <v>166</v>
      </c>
      <c r="B133" s="54">
        <v>58</v>
      </c>
      <c r="C133" s="17" t="s">
        <v>317</v>
      </c>
      <c r="D133" s="17" t="s">
        <v>318</v>
      </c>
      <c r="E133" s="18">
        <v>2005</v>
      </c>
      <c r="F133" s="17" t="s">
        <v>646</v>
      </c>
      <c r="G133" s="54"/>
      <c r="H133" s="54" t="s">
        <v>284</v>
      </c>
      <c r="I133" s="80"/>
      <c r="J133" s="54"/>
      <c r="K133" s="80"/>
      <c r="L133" s="80"/>
      <c r="M133" s="54"/>
      <c r="N133" s="54"/>
      <c r="O133" s="45">
        <f t="shared" si="14"/>
        <v>2</v>
      </c>
      <c r="P133" s="18">
        <f t="shared" si="13"/>
        <v>1</v>
      </c>
      <c r="Q133" s="79">
        <f t="shared" si="15"/>
        <v>2</v>
      </c>
      <c r="R133"/>
      <c r="S133" s="168"/>
      <c r="T133" s="3"/>
      <c r="U133" s="3"/>
      <c r="V133" s="3"/>
    </row>
    <row r="134" spans="1:22" ht="15" customHeight="1">
      <c r="A134" s="54" t="s">
        <v>166</v>
      </c>
      <c r="B134" s="54">
        <v>60</v>
      </c>
      <c r="C134" s="17" t="s">
        <v>319</v>
      </c>
      <c r="D134" s="17" t="s">
        <v>320</v>
      </c>
      <c r="E134" s="18">
        <v>2005</v>
      </c>
      <c r="F134" s="17" t="s">
        <v>646</v>
      </c>
      <c r="G134" s="54"/>
      <c r="H134" s="54" t="s">
        <v>284</v>
      </c>
      <c r="I134" s="54"/>
      <c r="J134" s="143"/>
      <c r="K134" s="54"/>
      <c r="L134" s="54"/>
      <c r="M134" s="143"/>
      <c r="N134" s="54"/>
      <c r="O134" s="45">
        <f t="shared" si="14"/>
        <v>2</v>
      </c>
      <c r="P134" s="18">
        <f t="shared" si="13"/>
        <v>1</v>
      </c>
      <c r="Q134" s="79">
        <f t="shared" si="15"/>
        <v>2</v>
      </c>
    </row>
    <row r="135" spans="1:22" ht="15" customHeight="1">
      <c r="A135" s="16" t="s">
        <v>166</v>
      </c>
      <c r="B135" s="54">
        <v>107</v>
      </c>
      <c r="C135" s="17" t="s">
        <v>886</v>
      </c>
      <c r="D135" s="17" t="s">
        <v>57</v>
      </c>
      <c r="E135" s="18">
        <v>2005</v>
      </c>
      <c r="F135" s="17" t="s">
        <v>15</v>
      </c>
      <c r="G135" s="54"/>
      <c r="H135" s="54" t="s">
        <v>284</v>
      </c>
      <c r="I135" s="54"/>
      <c r="J135" s="54" t="s">
        <v>172</v>
      </c>
      <c r="K135" s="54"/>
      <c r="L135" s="54"/>
      <c r="M135" s="54" t="s">
        <v>13</v>
      </c>
      <c r="N135" s="54" t="s">
        <v>290</v>
      </c>
      <c r="O135" s="45">
        <f t="shared" si="14"/>
        <v>2</v>
      </c>
      <c r="P135" s="18">
        <f t="shared" si="13"/>
        <v>4</v>
      </c>
      <c r="Q135" s="79">
        <f t="shared" si="15"/>
        <v>8</v>
      </c>
    </row>
    <row r="136" spans="1:22" s="23" customFormat="1">
      <c r="A136" s="54" t="s">
        <v>166</v>
      </c>
      <c r="B136" s="54">
        <v>108</v>
      </c>
      <c r="C136" s="17" t="s">
        <v>537</v>
      </c>
      <c r="D136" s="17" t="s">
        <v>102</v>
      </c>
      <c r="E136" s="18">
        <v>2005</v>
      </c>
      <c r="F136" s="17" t="s">
        <v>15</v>
      </c>
      <c r="G136" s="54"/>
      <c r="H136" s="54" t="s">
        <v>284</v>
      </c>
      <c r="I136" s="54"/>
      <c r="J136" s="54" t="s">
        <v>172</v>
      </c>
      <c r="K136" s="54"/>
      <c r="L136" s="54"/>
      <c r="M136" s="54" t="s">
        <v>13</v>
      </c>
      <c r="N136" s="54"/>
      <c r="O136" s="45">
        <f t="shared" si="14"/>
        <v>2</v>
      </c>
      <c r="P136" s="18">
        <f t="shared" si="13"/>
        <v>3</v>
      </c>
      <c r="Q136" s="79">
        <f t="shared" si="15"/>
        <v>6</v>
      </c>
      <c r="S136" s="168"/>
      <c r="T136" s="3"/>
      <c r="U136" s="3"/>
      <c r="V136" s="3"/>
    </row>
    <row r="137" spans="1:22" ht="15" customHeight="1">
      <c r="A137" s="54" t="s">
        <v>166</v>
      </c>
      <c r="B137" s="54">
        <v>133</v>
      </c>
      <c r="C137" s="17" t="s">
        <v>840</v>
      </c>
      <c r="D137" s="17" t="s">
        <v>841</v>
      </c>
      <c r="E137" s="18">
        <v>2005</v>
      </c>
      <c r="F137" s="17" t="s">
        <v>895</v>
      </c>
      <c r="G137" s="54"/>
      <c r="H137" s="54" t="s">
        <v>284</v>
      </c>
      <c r="I137" s="54"/>
      <c r="J137" s="54" t="s">
        <v>172</v>
      </c>
      <c r="K137" s="54"/>
      <c r="L137" s="54"/>
      <c r="M137" s="54" t="s">
        <v>13</v>
      </c>
      <c r="N137" s="54" t="s">
        <v>290</v>
      </c>
      <c r="O137" s="45">
        <f t="shared" si="14"/>
        <v>2</v>
      </c>
      <c r="P137" s="18">
        <f t="shared" si="13"/>
        <v>4</v>
      </c>
      <c r="Q137" s="79">
        <f t="shared" si="15"/>
        <v>8</v>
      </c>
      <c r="R137" s="23"/>
    </row>
    <row r="138" spans="1:22" ht="15" customHeight="1">
      <c r="A138" s="54" t="s">
        <v>166</v>
      </c>
      <c r="B138" s="54">
        <v>135</v>
      </c>
      <c r="C138" s="17" t="s">
        <v>840</v>
      </c>
      <c r="D138" s="17" t="s">
        <v>95</v>
      </c>
      <c r="E138" s="18">
        <v>2005</v>
      </c>
      <c r="F138" s="17" t="s">
        <v>895</v>
      </c>
      <c r="G138" s="54"/>
      <c r="H138" s="54" t="s">
        <v>284</v>
      </c>
      <c r="I138" s="54"/>
      <c r="J138" s="54" t="s">
        <v>172</v>
      </c>
      <c r="K138" s="54"/>
      <c r="L138" s="54"/>
      <c r="M138" s="54" t="s">
        <v>13</v>
      </c>
      <c r="N138" s="54" t="s">
        <v>290</v>
      </c>
      <c r="O138" s="45">
        <f t="shared" si="14"/>
        <v>2</v>
      </c>
      <c r="P138" s="18">
        <f t="shared" si="13"/>
        <v>4</v>
      </c>
      <c r="Q138" s="79">
        <f t="shared" si="15"/>
        <v>8</v>
      </c>
      <c r="R138" s="23"/>
    </row>
    <row r="139" spans="1:22" s="23" customFormat="1" ht="15" customHeight="1">
      <c r="A139" s="54" t="s">
        <v>166</v>
      </c>
      <c r="B139" s="54">
        <v>137</v>
      </c>
      <c r="C139" s="17" t="s">
        <v>848</v>
      </c>
      <c r="D139" s="17" t="s">
        <v>653</v>
      </c>
      <c r="E139" s="18">
        <v>2005</v>
      </c>
      <c r="F139" s="17" t="s">
        <v>895</v>
      </c>
      <c r="G139" s="54"/>
      <c r="H139" s="54" t="s">
        <v>284</v>
      </c>
      <c r="I139" s="54"/>
      <c r="J139" s="54" t="s">
        <v>172</v>
      </c>
      <c r="K139" s="54"/>
      <c r="L139" s="54"/>
      <c r="M139" s="54" t="s">
        <v>13</v>
      </c>
      <c r="N139" s="54" t="s">
        <v>290</v>
      </c>
      <c r="O139" s="45">
        <f t="shared" si="14"/>
        <v>2</v>
      </c>
      <c r="P139" s="18">
        <f t="shared" si="13"/>
        <v>4</v>
      </c>
      <c r="Q139" s="79">
        <f t="shared" si="15"/>
        <v>8</v>
      </c>
      <c r="R139"/>
      <c r="S139" s="168"/>
      <c r="T139" s="3"/>
      <c r="U139" s="3"/>
      <c r="V139" s="3"/>
    </row>
    <row r="140" spans="1:22" s="23" customFormat="1" ht="15" customHeight="1">
      <c r="A140" s="16" t="s">
        <v>166</v>
      </c>
      <c r="B140" s="54">
        <v>140</v>
      </c>
      <c r="C140" s="17" t="s">
        <v>896</v>
      </c>
      <c r="D140" s="17" t="s">
        <v>897</v>
      </c>
      <c r="E140" s="18">
        <v>2005</v>
      </c>
      <c r="F140" s="17" t="s">
        <v>895</v>
      </c>
      <c r="G140" s="54"/>
      <c r="H140" s="54" t="s">
        <v>284</v>
      </c>
      <c r="I140" s="54"/>
      <c r="J140" s="54" t="s">
        <v>172</v>
      </c>
      <c r="K140" s="54"/>
      <c r="L140" s="54"/>
      <c r="M140" s="54" t="s">
        <v>13</v>
      </c>
      <c r="N140" s="54" t="s">
        <v>290</v>
      </c>
      <c r="O140" s="45">
        <f t="shared" si="14"/>
        <v>2</v>
      </c>
      <c r="P140" s="18">
        <f t="shared" si="13"/>
        <v>4</v>
      </c>
      <c r="Q140" s="79">
        <f t="shared" si="15"/>
        <v>8</v>
      </c>
      <c r="S140" s="168"/>
      <c r="T140" s="3"/>
      <c r="U140" s="3"/>
      <c r="V140" s="3"/>
    </row>
    <row r="141" spans="1:22" s="23" customFormat="1" ht="15" customHeight="1">
      <c r="A141" s="54" t="s">
        <v>166</v>
      </c>
      <c r="B141" s="54">
        <v>142</v>
      </c>
      <c r="C141" s="17" t="s">
        <v>831</v>
      </c>
      <c r="D141" s="17" t="s">
        <v>832</v>
      </c>
      <c r="E141" s="18">
        <v>2005</v>
      </c>
      <c r="F141" s="17" t="s">
        <v>895</v>
      </c>
      <c r="G141" s="54"/>
      <c r="H141" s="54" t="s">
        <v>284</v>
      </c>
      <c r="I141" s="54"/>
      <c r="J141" s="54" t="s">
        <v>172</v>
      </c>
      <c r="K141" s="54"/>
      <c r="L141" s="54"/>
      <c r="M141" s="54" t="s">
        <v>13</v>
      </c>
      <c r="N141" s="54" t="s">
        <v>290</v>
      </c>
      <c r="O141" s="45">
        <f t="shared" si="14"/>
        <v>2</v>
      </c>
      <c r="P141" s="18">
        <f t="shared" si="13"/>
        <v>4</v>
      </c>
      <c r="Q141" s="79">
        <f t="shared" si="15"/>
        <v>8</v>
      </c>
      <c r="R141"/>
      <c r="S141" s="168"/>
      <c r="T141" s="3"/>
      <c r="U141" s="3"/>
      <c r="V141" s="3"/>
    </row>
    <row r="142" spans="1:22" s="23" customFormat="1" ht="15" customHeight="1">
      <c r="A142" s="16" t="s">
        <v>166</v>
      </c>
      <c r="B142" s="54">
        <v>143</v>
      </c>
      <c r="C142" s="17" t="s">
        <v>9</v>
      </c>
      <c r="D142" s="17" t="s">
        <v>653</v>
      </c>
      <c r="E142" s="18">
        <v>2005</v>
      </c>
      <c r="F142" s="17" t="s">
        <v>895</v>
      </c>
      <c r="G142" s="54"/>
      <c r="H142" s="54" t="s">
        <v>284</v>
      </c>
      <c r="I142" s="54"/>
      <c r="J142" s="54" t="s">
        <v>172</v>
      </c>
      <c r="K142" s="54"/>
      <c r="L142" s="54"/>
      <c r="M142" s="54" t="s">
        <v>13</v>
      </c>
      <c r="N142" s="54" t="s">
        <v>290</v>
      </c>
      <c r="O142" s="45">
        <f t="shared" si="14"/>
        <v>2</v>
      </c>
      <c r="P142" s="18">
        <f t="shared" si="13"/>
        <v>4</v>
      </c>
      <c r="Q142" s="79">
        <f t="shared" si="15"/>
        <v>8</v>
      </c>
      <c r="S142" s="168"/>
      <c r="T142" s="3"/>
      <c r="U142" s="3"/>
      <c r="V142" s="3"/>
    </row>
    <row r="143" spans="1:22" s="23" customFormat="1">
      <c r="A143" s="54" t="s">
        <v>166</v>
      </c>
      <c r="B143" s="54">
        <v>145</v>
      </c>
      <c r="C143" s="17" t="s">
        <v>549</v>
      </c>
      <c r="D143" s="17" t="s">
        <v>20</v>
      </c>
      <c r="E143" s="18">
        <v>2005</v>
      </c>
      <c r="F143" s="17" t="s">
        <v>895</v>
      </c>
      <c r="G143" s="54"/>
      <c r="H143" s="54" t="s">
        <v>284</v>
      </c>
      <c r="I143" s="54"/>
      <c r="J143" s="54" t="s">
        <v>172</v>
      </c>
      <c r="K143" s="54"/>
      <c r="L143" s="54"/>
      <c r="M143" s="54" t="s">
        <v>13</v>
      </c>
      <c r="N143" s="54" t="s">
        <v>290</v>
      </c>
      <c r="O143" s="45">
        <f t="shared" si="14"/>
        <v>2</v>
      </c>
      <c r="P143" s="18">
        <f t="shared" si="13"/>
        <v>4</v>
      </c>
      <c r="Q143" s="79">
        <f t="shared" si="15"/>
        <v>8</v>
      </c>
      <c r="S143" s="168"/>
      <c r="T143" s="3"/>
      <c r="U143" s="3"/>
      <c r="V143" s="3"/>
    </row>
    <row r="144" spans="1:22" s="23" customFormat="1">
      <c r="A144" s="54" t="s">
        <v>166</v>
      </c>
      <c r="B144" s="54">
        <v>185</v>
      </c>
      <c r="C144" s="81" t="s">
        <v>974</v>
      </c>
      <c r="D144" s="17" t="s">
        <v>975</v>
      </c>
      <c r="E144" s="18">
        <v>2005</v>
      </c>
      <c r="F144" s="17" t="s">
        <v>135</v>
      </c>
      <c r="G144" s="54"/>
      <c r="H144" s="54"/>
      <c r="I144" s="54"/>
      <c r="J144" s="54" t="s">
        <v>172</v>
      </c>
      <c r="K144" s="54"/>
      <c r="L144" s="54"/>
      <c r="M144" s="54" t="s">
        <v>13</v>
      </c>
      <c r="N144" s="54" t="s">
        <v>290</v>
      </c>
      <c r="O144" s="45">
        <f t="shared" si="14"/>
        <v>2</v>
      </c>
      <c r="P144" s="18">
        <f t="shared" si="13"/>
        <v>3</v>
      </c>
      <c r="Q144" s="79">
        <f t="shared" si="15"/>
        <v>6</v>
      </c>
      <c r="R144"/>
      <c r="S144" s="168"/>
      <c r="T144" s="3"/>
      <c r="U144" s="3"/>
      <c r="V144" s="3"/>
    </row>
    <row r="145" spans="1:22" s="23" customFormat="1">
      <c r="A145" s="54" t="s">
        <v>166</v>
      </c>
      <c r="B145" s="54">
        <v>186</v>
      </c>
      <c r="C145" s="17" t="s">
        <v>740</v>
      </c>
      <c r="D145" s="17" t="s">
        <v>250</v>
      </c>
      <c r="E145" s="18">
        <v>2005</v>
      </c>
      <c r="F145" s="17" t="s">
        <v>135</v>
      </c>
      <c r="G145" s="54"/>
      <c r="H145" s="54" t="s">
        <v>284</v>
      </c>
      <c r="I145" s="219"/>
      <c r="J145" s="54"/>
      <c r="K145" s="54"/>
      <c r="L145" s="54"/>
      <c r="M145" s="54" t="s">
        <v>13</v>
      </c>
      <c r="N145" s="54" t="s">
        <v>290</v>
      </c>
      <c r="O145" s="45">
        <f t="shared" si="14"/>
        <v>2</v>
      </c>
      <c r="P145" s="18">
        <f t="shared" si="13"/>
        <v>3</v>
      </c>
      <c r="Q145" s="79">
        <f t="shared" si="15"/>
        <v>6</v>
      </c>
      <c r="R145"/>
      <c r="S145" s="168"/>
      <c r="T145" s="3"/>
      <c r="U145" s="3"/>
      <c r="V145" s="3"/>
    </row>
    <row r="146" spans="1:22" s="23" customFormat="1">
      <c r="A146" s="54" t="s">
        <v>166</v>
      </c>
      <c r="B146" s="54">
        <v>188</v>
      </c>
      <c r="C146" s="17" t="s">
        <v>747</v>
      </c>
      <c r="D146" s="17" t="s">
        <v>748</v>
      </c>
      <c r="E146" s="18">
        <v>2005</v>
      </c>
      <c r="F146" s="17" t="s">
        <v>135</v>
      </c>
      <c r="G146" s="54"/>
      <c r="H146" s="54" t="s">
        <v>284</v>
      </c>
      <c r="I146" s="54"/>
      <c r="J146" s="54"/>
      <c r="K146" s="54"/>
      <c r="L146" s="54"/>
      <c r="M146" s="54" t="s">
        <v>13</v>
      </c>
      <c r="N146" s="54"/>
      <c r="O146" s="45">
        <f t="shared" si="14"/>
        <v>2</v>
      </c>
      <c r="P146" s="18">
        <f t="shared" ref="P146:P158" si="16">COUNTA(H146:N146)</f>
        <v>2</v>
      </c>
      <c r="Q146" s="79">
        <f t="shared" si="15"/>
        <v>4</v>
      </c>
      <c r="S146" s="168"/>
      <c r="T146" s="3"/>
      <c r="U146" s="3"/>
      <c r="V146" s="3"/>
    </row>
    <row r="147" spans="1:22" ht="15" customHeight="1">
      <c r="A147" s="16" t="s">
        <v>166</v>
      </c>
      <c r="B147" s="54">
        <v>196</v>
      </c>
      <c r="C147" s="17" t="s">
        <v>946</v>
      </c>
      <c r="D147" s="17" t="s">
        <v>947</v>
      </c>
      <c r="E147" s="18">
        <v>2005</v>
      </c>
      <c r="F147" s="17" t="s">
        <v>135</v>
      </c>
      <c r="G147" s="54"/>
      <c r="H147" s="54" t="s">
        <v>284</v>
      </c>
      <c r="I147" s="54"/>
      <c r="J147" s="54"/>
      <c r="K147" s="54"/>
      <c r="L147" s="54"/>
      <c r="M147" s="54" t="s">
        <v>13</v>
      </c>
      <c r="N147" s="54" t="s">
        <v>290</v>
      </c>
      <c r="O147" s="45">
        <f t="shared" si="14"/>
        <v>2</v>
      </c>
      <c r="P147" s="18">
        <f t="shared" si="16"/>
        <v>3</v>
      </c>
      <c r="Q147" s="79">
        <f t="shared" si="15"/>
        <v>6</v>
      </c>
      <c r="R147" s="23"/>
    </row>
    <row r="148" spans="1:22" s="23" customFormat="1">
      <c r="A148" s="54" t="s">
        <v>166</v>
      </c>
      <c r="B148" s="54">
        <v>197</v>
      </c>
      <c r="C148" s="17" t="s">
        <v>753</v>
      </c>
      <c r="D148" s="17" t="s">
        <v>754</v>
      </c>
      <c r="E148" s="18">
        <v>2005</v>
      </c>
      <c r="F148" s="17" t="s">
        <v>135</v>
      </c>
      <c r="G148" s="54"/>
      <c r="H148" s="54" t="s">
        <v>284</v>
      </c>
      <c r="I148" s="54"/>
      <c r="J148" s="54" t="s">
        <v>172</v>
      </c>
      <c r="K148" s="54"/>
      <c r="L148" s="54"/>
      <c r="M148" s="54" t="s">
        <v>13</v>
      </c>
      <c r="N148" s="54"/>
      <c r="O148" s="45">
        <f t="shared" si="14"/>
        <v>2</v>
      </c>
      <c r="P148" s="18">
        <f t="shared" si="16"/>
        <v>3</v>
      </c>
      <c r="Q148" s="79">
        <f t="shared" si="15"/>
        <v>6</v>
      </c>
      <c r="R148"/>
      <c r="S148" s="168"/>
      <c r="T148" s="3"/>
      <c r="U148" s="3"/>
      <c r="V148" s="3"/>
    </row>
    <row r="149" spans="1:22">
      <c r="A149" s="16" t="s">
        <v>166</v>
      </c>
      <c r="B149" s="54">
        <v>214</v>
      </c>
      <c r="C149" s="17" t="s">
        <v>905</v>
      </c>
      <c r="D149" s="17" t="s">
        <v>894</v>
      </c>
      <c r="E149" s="18">
        <v>2005</v>
      </c>
      <c r="F149" s="17" t="s">
        <v>134</v>
      </c>
      <c r="G149" s="54"/>
      <c r="H149" s="54" t="s">
        <v>284</v>
      </c>
      <c r="I149" s="54"/>
      <c r="J149" s="54" t="s">
        <v>172</v>
      </c>
      <c r="K149" s="54"/>
      <c r="L149" s="54"/>
      <c r="M149" s="54" t="s">
        <v>13</v>
      </c>
      <c r="N149" s="54"/>
      <c r="O149" s="45">
        <f t="shared" si="14"/>
        <v>2</v>
      </c>
      <c r="P149" s="18">
        <f t="shared" si="16"/>
        <v>3</v>
      </c>
      <c r="Q149" s="79">
        <f t="shared" si="15"/>
        <v>6</v>
      </c>
    </row>
    <row r="150" spans="1:22">
      <c r="A150" s="54" t="s">
        <v>166</v>
      </c>
      <c r="B150" s="54">
        <v>239</v>
      </c>
      <c r="C150" s="17" t="s">
        <v>476</v>
      </c>
      <c r="D150" s="17" t="s">
        <v>477</v>
      </c>
      <c r="E150" s="18">
        <v>2005</v>
      </c>
      <c r="F150" s="17" t="s">
        <v>473</v>
      </c>
      <c r="G150" s="54"/>
      <c r="H150" s="54" t="s">
        <v>284</v>
      </c>
      <c r="I150" s="54"/>
      <c r="J150" s="54" t="s">
        <v>172</v>
      </c>
      <c r="K150" s="80"/>
      <c r="L150" s="80"/>
      <c r="M150" s="54" t="s">
        <v>13</v>
      </c>
      <c r="N150" s="54" t="s">
        <v>290</v>
      </c>
      <c r="O150" s="45">
        <f t="shared" si="14"/>
        <v>2</v>
      </c>
      <c r="P150" s="18">
        <f t="shared" si="16"/>
        <v>4</v>
      </c>
      <c r="Q150" s="79">
        <f t="shared" si="15"/>
        <v>8</v>
      </c>
    </row>
    <row r="151" spans="1:22" s="23" customFormat="1">
      <c r="A151" s="54" t="s">
        <v>166</v>
      </c>
      <c r="B151" s="54">
        <v>282</v>
      </c>
      <c r="C151" s="17" t="s">
        <v>708</v>
      </c>
      <c r="D151" s="17" t="s">
        <v>709</v>
      </c>
      <c r="E151" s="18">
        <v>2005</v>
      </c>
      <c r="F151" s="17" t="s">
        <v>27</v>
      </c>
      <c r="G151" s="54"/>
      <c r="H151" s="54" t="s">
        <v>284</v>
      </c>
      <c r="I151" s="54"/>
      <c r="J151" s="54" t="s">
        <v>172</v>
      </c>
      <c r="K151" s="54"/>
      <c r="L151" s="54"/>
      <c r="M151" s="54" t="s">
        <v>13</v>
      </c>
      <c r="N151" s="54"/>
      <c r="O151" s="45"/>
      <c r="P151" s="18">
        <f t="shared" si="16"/>
        <v>3</v>
      </c>
      <c r="Q151" s="79"/>
      <c r="S151" s="168"/>
      <c r="T151" s="3"/>
      <c r="U151" s="3"/>
      <c r="V151" s="3"/>
    </row>
    <row r="152" spans="1:22">
      <c r="A152" s="54" t="s">
        <v>166</v>
      </c>
      <c r="B152" s="54">
        <v>283</v>
      </c>
      <c r="C152" s="17" t="s">
        <v>101</v>
      </c>
      <c r="D152" s="17" t="s">
        <v>29</v>
      </c>
      <c r="E152" s="18">
        <v>2005</v>
      </c>
      <c r="F152" s="17" t="s">
        <v>27</v>
      </c>
      <c r="G152" s="124"/>
      <c r="H152" s="54" t="s">
        <v>284</v>
      </c>
      <c r="I152" s="54"/>
      <c r="J152" s="80"/>
      <c r="K152" s="80"/>
      <c r="L152" s="80"/>
      <c r="M152" s="54" t="s">
        <v>13</v>
      </c>
      <c r="N152" s="54" t="s">
        <v>290</v>
      </c>
      <c r="O152" s="45"/>
      <c r="P152" s="18">
        <f t="shared" si="16"/>
        <v>3</v>
      </c>
      <c r="Q152" s="79"/>
      <c r="R152" s="23"/>
    </row>
    <row r="153" spans="1:22">
      <c r="A153" s="54" t="s">
        <v>167</v>
      </c>
      <c r="B153" s="54">
        <v>16</v>
      </c>
      <c r="C153" s="81" t="s">
        <v>211</v>
      </c>
      <c r="D153" s="81" t="s">
        <v>212</v>
      </c>
      <c r="E153" s="119">
        <v>2004</v>
      </c>
      <c r="F153" s="17" t="s">
        <v>30</v>
      </c>
      <c r="G153" s="114"/>
      <c r="H153" s="54" t="s">
        <v>1014</v>
      </c>
      <c r="I153" s="54"/>
      <c r="J153" s="54" t="s">
        <v>172</v>
      </c>
      <c r="K153" s="54" t="s">
        <v>286</v>
      </c>
      <c r="L153" s="54"/>
      <c r="M153" s="54" t="s">
        <v>13</v>
      </c>
      <c r="N153" s="54" t="s">
        <v>290</v>
      </c>
      <c r="O153" s="118">
        <f t="shared" ref="O153:O159" si="17">IF(E153&lt;=2003,3,2)</f>
        <v>2</v>
      </c>
      <c r="P153" s="119">
        <f t="shared" si="16"/>
        <v>5</v>
      </c>
      <c r="Q153" s="120">
        <f>COUNTA(G153)*5+O153*P153</f>
        <v>10</v>
      </c>
      <c r="R153" s="23"/>
    </row>
    <row r="154" spans="1:22">
      <c r="A154" s="54" t="s">
        <v>167</v>
      </c>
      <c r="B154" s="54">
        <v>36</v>
      </c>
      <c r="C154" s="17" t="s">
        <v>94</v>
      </c>
      <c r="D154" s="17" t="s">
        <v>46</v>
      </c>
      <c r="E154" s="119">
        <v>2004</v>
      </c>
      <c r="F154" s="17" t="s">
        <v>93</v>
      </c>
      <c r="G154" s="194"/>
      <c r="H154" s="195"/>
      <c r="I154" s="195"/>
      <c r="J154" s="219" t="s">
        <v>172</v>
      </c>
      <c r="K154" s="54"/>
      <c r="L154" s="121" t="s">
        <v>12</v>
      </c>
      <c r="M154" s="219" t="s">
        <v>13</v>
      </c>
      <c r="N154" s="143"/>
      <c r="O154" s="45">
        <f t="shared" si="17"/>
        <v>2</v>
      </c>
      <c r="P154" s="18">
        <f t="shared" si="16"/>
        <v>3</v>
      </c>
      <c r="Q154" s="79">
        <f>COUNTA(G153)*5+O154*P154</f>
        <v>6</v>
      </c>
      <c r="R154" s="23"/>
      <c r="S154" s="196" t="s">
        <v>968</v>
      </c>
    </row>
    <row r="155" spans="1:22">
      <c r="A155" s="54" t="s">
        <v>167</v>
      </c>
      <c r="B155" s="54">
        <v>61</v>
      </c>
      <c r="C155" s="17" t="s">
        <v>325</v>
      </c>
      <c r="D155" s="17" t="s">
        <v>55</v>
      </c>
      <c r="E155" s="119">
        <v>2004</v>
      </c>
      <c r="F155" s="17" t="s">
        <v>646</v>
      </c>
      <c r="G155" s="54"/>
      <c r="H155" s="54" t="s">
        <v>1014</v>
      </c>
      <c r="I155" s="54"/>
      <c r="J155" s="54" t="s">
        <v>172</v>
      </c>
      <c r="K155" s="54"/>
      <c r="L155" s="54"/>
      <c r="M155" s="54" t="s">
        <v>13</v>
      </c>
      <c r="N155" s="54" t="s">
        <v>290</v>
      </c>
      <c r="O155" s="118">
        <f t="shared" si="17"/>
        <v>2</v>
      </c>
      <c r="P155" s="119">
        <f t="shared" si="16"/>
        <v>4</v>
      </c>
      <c r="Q155" s="120">
        <f>COUNTA(G155)*5+O155*P155</f>
        <v>8</v>
      </c>
    </row>
    <row r="156" spans="1:22">
      <c r="A156" s="16" t="s">
        <v>167</v>
      </c>
      <c r="B156" s="54">
        <v>154</v>
      </c>
      <c r="C156" s="17" t="s">
        <v>877</v>
      </c>
      <c r="D156" s="17" t="s">
        <v>878</v>
      </c>
      <c r="E156" s="119">
        <v>2004</v>
      </c>
      <c r="F156" s="17" t="s">
        <v>879</v>
      </c>
      <c r="G156" s="54"/>
      <c r="H156" s="54"/>
      <c r="I156" s="54"/>
      <c r="J156" s="54"/>
      <c r="K156" s="54"/>
      <c r="L156" s="54"/>
      <c r="M156" s="54" t="s">
        <v>13</v>
      </c>
      <c r="N156" s="54" t="s">
        <v>290</v>
      </c>
      <c r="O156" s="118">
        <f t="shared" si="17"/>
        <v>2</v>
      </c>
      <c r="P156" s="119">
        <f t="shared" si="16"/>
        <v>2</v>
      </c>
      <c r="Q156" s="120">
        <f>COUNTA(G156)*5+O156*P156</f>
        <v>4</v>
      </c>
      <c r="R156" s="23"/>
    </row>
    <row r="157" spans="1:22">
      <c r="A157" s="54" t="s">
        <v>167</v>
      </c>
      <c r="B157" s="54">
        <v>166</v>
      </c>
      <c r="C157" s="17" t="s">
        <v>433</v>
      </c>
      <c r="D157" s="17" t="s">
        <v>441</v>
      </c>
      <c r="E157" s="119">
        <v>2004</v>
      </c>
      <c r="F157" s="17" t="s">
        <v>922</v>
      </c>
      <c r="G157" s="114"/>
      <c r="H157" s="54" t="s">
        <v>1014</v>
      </c>
      <c r="I157" s="54"/>
      <c r="J157" s="54"/>
      <c r="K157" s="121" t="s">
        <v>286</v>
      </c>
      <c r="L157" s="54"/>
      <c r="M157" s="54" t="s">
        <v>13</v>
      </c>
      <c r="N157" s="54"/>
      <c r="O157" s="118">
        <f t="shared" si="17"/>
        <v>2</v>
      </c>
      <c r="P157" s="119">
        <f t="shared" si="16"/>
        <v>3</v>
      </c>
      <c r="Q157" s="120">
        <f>COUNTA(G157)*5+O157*P157</f>
        <v>6</v>
      </c>
      <c r="S157" s="196" t="s">
        <v>924</v>
      </c>
    </row>
    <row r="158" spans="1:22">
      <c r="A158" s="54" t="s">
        <v>167</v>
      </c>
      <c r="B158" s="54">
        <v>222</v>
      </c>
      <c r="C158" s="89" t="s">
        <v>999</v>
      </c>
      <c r="D158" s="89" t="s">
        <v>745</v>
      </c>
      <c r="E158" s="119">
        <v>2004</v>
      </c>
      <c r="F158" s="17" t="s">
        <v>134</v>
      </c>
      <c r="G158" s="114"/>
      <c r="H158" s="54" t="s">
        <v>1014</v>
      </c>
      <c r="I158" s="54"/>
      <c r="J158" s="54"/>
      <c r="K158" s="54"/>
      <c r="L158" s="121" t="s">
        <v>12</v>
      </c>
      <c r="M158" s="54" t="s">
        <v>13</v>
      </c>
      <c r="N158" s="54" t="s">
        <v>290</v>
      </c>
      <c r="O158" s="45">
        <f t="shared" si="17"/>
        <v>2</v>
      </c>
      <c r="P158" s="18">
        <f t="shared" si="16"/>
        <v>4</v>
      </c>
      <c r="Q158" s="79">
        <f>COUNTA(G158)*5+O158*P158</f>
        <v>8</v>
      </c>
      <c r="R158" s="23"/>
      <c r="S158" s="196" t="s">
        <v>968</v>
      </c>
    </row>
    <row r="159" spans="1:22">
      <c r="A159" s="54" t="s">
        <v>167</v>
      </c>
      <c r="B159" s="54">
        <v>223</v>
      </c>
      <c r="C159" s="89" t="s">
        <v>8</v>
      </c>
      <c r="D159" s="89" t="s">
        <v>251</v>
      </c>
      <c r="E159" s="119">
        <v>2004</v>
      </c>
      <c r="F159" s="17" t="s">
        <v>134</v>
      </c>
      <c r="G159" s="54"/>
      <c r="H159" s="54"/>
      <c r="I159" s="54"/>
      <c r="J159" s="54" t="s">
        <v>172</v>
      </c>
      <c r="K159" s="121" t="s">
        <v>286</v>
      </c>
      <c r="L159" s="121" t="s">
        <v>12</v>
      </c>
      <c r="M159" s="54" t="s">
        <v>13</v>
      </c>
      <c r="N159" s="54" t="s">
        <v>290</v>
      </c>
      <c r="O159" s="45">
        <f t="shared" si="17"/>
        <v>2</v>
      </c>
      <c r="P159" s="18">
        <f>COUNTA(J159:N159)</f>
        <v>5</v>
      </c>
      <c r="Q159" s="79">
        <f>COUNTA(#REF!)*5+O159*P159</f>
        <v>15</v>
      </c>
      <c r="R159" s="23"/>
      <c r="S159" s="196" t="s">
        <v>1003</v>
      </c>
    </row>
    <row r="160" spans="1:22">
      <c r="A160" s="54" t="s">
        <v>167</v>
      </c>
      <c r="B160" s="54">
        <v>277</v>
      </c>
      <c r="C160" s="17" t="s">
        <v>49</v>
      </c>
      <c r="D160" s="17" t="s">
        <v>73</v>
      </c>
      <c r="E160" s="119">
        <v>2004</v>
      </c>
      <c r="F160" s="17" t="s">
        <v>27</v>
      </c>
      <c r="G160" s="114"/>
      <c r="H160" s="54" t="s">
        <v>1014</v>
      </c>
      <c r="I160" s="54"/>
      <c r="J160" s="54" t="s">
        <v>172</v>
      </c>
      <c r="K160" s="54"/>
      <c r="L160" s="54"/>
      <c r="M160" s="54" t="s">
        <v>13</v>
      </c>
      <c r="N160" s="54" t="s">
        <v>290</v>
      </c>
      <c r="O160" s="45"/>
      <c r="P160" s="119">
        <f t="shared" ref="P160:P191" si="18">COUNTA(H160:N160)</f>
        <v>4</v>
      </c>
      <c r="Q160" s="79"/>
    </row>
    <row r="161" spans="1:22">
      <c r="A161" s="54" t="s">
        <v>167</v>
      </c>
      <c r="B161" s="54">
        <v>278</v>
      </c>
      <c r="C161" s="17" t="s">
        <v>953</v>
      </c>
      <c r="D161" s="17" t="s">
        <v>954</v>
      </c>
      <c r="E161" s="119">
        <v>2004</v>
      </c>
      <c r="F161" s="17" t="s">
        <v>27</v>
      </c>
      <c r="G161" s="114"/>
      <c r="H161" s="54" t="s">
        <v>1014</v>
      </c>
      <c r="I161" s="54"/>
      <c r="J161" s="54"/>
      <c r="K161" s="54"/>
      <c r="L161" s="54"/>
      <c r="M161" s="54" t="s">
        <v>13</v>
      </c>
      <c r="N161" s="54" t="s">
        <v>290</v>
      </c>
      <c r="O161" s="45"/>
      <c r="P161" s="119">
        <f t="shared" si="18"/>
        <v>3</v>
      </c>
      <c r="Q161" s="79"/>
      <c r="R161" s="23"/>
    </row>
    <row r="162" spans="1:22">
      <c r="A162" s="54" t="s">
        <v>167</v>
      </c>
      <c r="B162" s="54">
        <v>279</v>
      </c>
      <c r="C162" s="17" t="s">
        <v>98</v>
      </c>
      <c r="D162" s="17" t="s">
        <v>198</v>
      </c>
      <c r="E162" s="119">
        <v>2004</v>
      </c>
      <c r="F162" s="17" t="s">
        <v>27</v>
      </c>
      <c r="G162" s="54"/>
      <c r="H162" s="54" t="s">
        <v>1014</v>
      </c>
      <c r="I162" s="54"/>
      <c r="J162" s="54" t="s">
        <v>172</v>
      </c>
      <c r="K162" s="54"/>
      <c r="L162" s="54"/>
      <c r="M162" s="54" t="s">
        <v>13</v>
      </c>
      <c r="N162" s="54" t="s">
        <v>290</v>
      </c>
      <c r="O162" s="45"/>
      <c r="P162" s="119">
        <f t="shared" si="18"/>
        <v>4</v>
      </c>
      <c r="Q162" s="79"/>
      <c r="R162" s="23"/>
    </row>
    <row r="163" spans="1:22">
      <c r="A163" s="54" t="s">
        <v>167</v>
      </c>
      <c r="B163" s="54">
        <v>280</v>
      </c>
      <c r="C163" s="89" t="s">
        <v>655</v>
      </c>
      <c r="D163" s="89" t="s">
        <v>182</v>
      </c>
      <c r="E163" s="125">
        <v>2004</v>
      </c>
      <c r="F163" s="82" t="s">
        <v>27</v>
      </c>
      <c r="G163" s="114"/>
      <c r="H163" s="54" t="s">
        <v>1014</v>
      </c>
      <c r="I163" s="54"/>
      <c r="J163" s="54"/>
      <c r="K163" s="54"/>
      <c r="L163" s="54"/>
      <c r="M163" s="54" t="s">
        <v>13</v>
      </c>
      <c r="N163" s="54" t="s">
        <v>290</v>
      </c>
      <c r="O163" s="45"/>
      <c r="P163" s="119">
        <f t="shared" si="18"/>
        <v>3</v>
      </c>
      <c r="Q163" s="79"/>
    </row>
    <row r="164" spans="1:22">
      <c r="A164" s="54" t="s">
        <v>167</v>
      </c>
      <c r="B164" s="54">
        <v>281</v>
      </c>
      <c r="C164" s="17" t="s">
        <v>842</v>
      </c>
      <c r="D164" s="17" t="s">
        <v>184</v>
      </c>
      <c r="E164" s="119">
        <v>2004</v>
      </c>
      <c r="F164" s="17" t="s">
        <v>27</v>
      </c>
      <c r="G164" s="54"/>
      <c r="H164" s="54" t="s">
        <v>1014</v>
      </c>
      <c r="I164" s="54"/>
      <c r="J164" s="54" t="s">
        <v>172</v>
      </c>
      <c r="K164" s="54"/>
      <c r="L164" s="54"/>
      <c r="M164" s="54" t="s">
        <v>13</v>
      </c>
      <c r="N164" s="54" t="s">
        <v>290</v>
      </c>
      <c r="O164" s="45"/>
      <c r="P164" s="119">
        <f t="shared" si="18"/>
        <v>4</v>
      </c>
      <c r="Q164" s="79"/>
      <c r="S164" s="23"/>
    </row>
    <row r="165" spans="1:22">
      <c r="A165" s="54" t="s">
        <v>166</v>
      </c>
      <c r="B165" s="54">
        <v>33</v>
      </c>
      <c r="C165" s="17" t="s">
        <v>188</v>
      </c>
      <c r="D165" s="17" t="s">
        <v>511</v>
      </c>
      <c r="E165" s="119">
        <v>2004</v>
      </c>
      <c r="F165" s="17" t="s">
        <v>93</v>
      </c>
      <c r="G165" s="114"/>
      <c r="H165" s="54" t="s">
        <v>1014</v>
      </c>
      <c r="I165" s="54"/>
      <c r="J165" s="54"/>
      <c r="K165" s="54"/>
      <c r="L165" s="54"/>
      <c r="M165" s="54" t="s">
        <v>13</v>
      </c>
      <c r="N165" s="54" t="s">
        <v>290</v>
      </c>
      <c r="O165" s="118">
        <f t="shared" ref="O165:O177" si="19">IF(E165&lt;=2003,3,2)</f>
        <v>2</v>
      </c>
      <c r="P165" s="119">
        <f t="shared" si="18"/>
        <v>3</v>
      </c>
      <c r="Q165" s="120">
        <f t="shared" ref="Q165:Q177" si="20">COUNTA(G165)*5+O165*P165</f>
        <v>6</v>
      </c>
    </row>
    <row r="166" spans="1:22" s="23" customFormat="1" ht="15" customHeight="1">
      <c r="A166" s="54" t="s">
        <v>166</v>
      </c>
      <c r="B166" s="54">
        <v>35</v>
      </c>
      <c r="C166" s="17" t="s">
        <v>28</v>
      </c>
      <c r="D166" s="17" t="s">
        <v>512</v>
      </c>
      <c r="E166" s="119">
        <v>2004</v>
      </c>
      <c r="F166" s="17" t="s">
        <v>93</v>
      </c>
      <c r="G166" s="114"/>
      <c r="H166" s="54" t="s">
        <v>1014</v>
      </c>
      <c r="I166" s="54"/>
      <c r="J166" s="54"/>
      <c r="K166" s="54"/>
      <c r="L166" s="54"/>
      <c r="M166" s="54" t="s">
        <v>13</v>
      </c>
      <c r="N166" s="54" t="s">
        <v>290</v>
      </c>
      <c r="O166" s="118">
        <f t="shared" si="19"/>
        <v>2</v>
      </c>
      <c r="P166" s="119">
        <f t="shared" si="18"/>
        <v>3</v>
      </c>
      <c r="Q166" s="120">
        <f t="shared" si="20"/>
        <v>6</v>
      </c>
      <c r="S166" s="168"/>
      <c r="T166" s="3"/>
      <c r="U166" s="3"/>
      <c r="V166" s="3"/>
    </row>
    <row r="167" spans="1:22" s="23" customFormat="1">
      <c r="A167" s="16" t="s">
        <v>166</v>
      </c>
      <c r="B167" s="54">
        <v>63</v>
      </c>
      <c r="C167" s="17" t="s">
        <v>985</v>
      </c>
      <c r="D167" s="17" t="s">
        <v>986</v>
      </c>
      <c r="E167" s="119">
        <v>2004</v>
      </c>
      <c r="F167" s="17" t="s">
        <v>646</v>
      </c>
      <c r="G167" s="114"/>
      <c r="H167" s="54" t="s">
        <v>1014</v>
      </c>
      <c r="I167" s="54"/>
      <c r="J167" s="54"/>
      <c r="K167" s="54"/>
      <c r="L167" s="54"/>
      <c r="M167" s="54" t="s">
        <v>13</v>
      </c>
      <c r="N167" s="54" t="s">
        <v>290</v>
      </c>
      <c r="O167" s="118">
        <f t="shared" si="19"/>
        <v>2</v>
      </c>
      <c r="P167" s="119">
        <f t="shared" si="18"/>
        <v>3</v>
      </c>
      <c r="Q167" s="120">
        <f t="shared" si="20"/>
        <v>6</v>
      </c>
      <c r="R167"/>
      <c r="S167" s="168"/>
      <c r="T167" s="3"/>
      <c r="U167" s="3"/>
      <c r="V167" s="3"/>
    </row>
    <row r="168" spans="1:22">
      <c r="A168" s="54" t="s">
        <v>166</v>
      </c>
      <c r="B168" s="54">
        <v>86</v>
      </c>
      <c r="C168" s="81" t="s">
        <v>178</v>
      </c>
      <c r="D168" s="81" t="s">
        <v>739</v>
      </c>
      <c r="E168" s="119">
        <v>2004</v>
      </c>
      <c r="F168" s="17" t="s">
        <v>228</v>
      </c>
      <c r="G168" s="114"/>
      <c r="H168" s="54" t="s">
        <v>1014</v>
      </c>
      <c r="I168" s="54"/>
      <c r="J168" s="54" t="s">
        <v>172</v>
      </c>
      <c r="K168" s="54"/>
      <c r="L168" s="54"/>
      <c r="M168" s="54" t="s">
        <v>13</v>
      </c>
      <c r="N168" s="54" t="s">
        <v>290</v>
      </c>
      <c r="O168" s="118">
        <f t="shared" si="19"/>
        <v>2</v>
      </c>
      <c r="P168" s="119">
        <f t="shared" si="18"/>
        <v>4</v>
      </c>
      <c r="Q168" s="120">
        <f t="shared" si="20"/>
        <v>8</v>
      </c>
    </row>
    <row r="169" spans="1:22" s="23" customFormat="1">
      <c r="A169" s="54" t="s">
        <v>166</v>
      </c>
      <c r="B169" s="54">
        <v>146</v>
      </c>
      <c r="C169" s="17" t="s">
        <v>833</v>
      </c>
      <c r="D169" s="17" t="s">
        <v>408</v>
      </c>
      <c r="E169" s="119">
        <v>2004</v>
      </c>
      <c r="F169" s="17" t="s">
        <v>895</v>
      </c>
      <c r="G169" s="114"/>
      <c r="H169" s="54" t="s">
        <v>1014</v>
      </c>
      <c r="I169" s="54"/>
      <c r="J169" s="54" t="s">
        <v>172</v>
      </c>
      <c r="K169" s="54"/>
      <c r="L169" s="54"/>
      <c r="M169" s="54" t="s">
        <v>13</v>
      </c>
      <c r="N169" s="54" t="s">
        <v>290</v>
      </c>
      <c r="O169" s="118">
        <f t="shared" si="19"/>
        <v>2</v>
      </c>
      <c r="P169" s="119">
        <f t="shared" si="18"/>
        <v>4</v>
      </c>
      <c r="Q169" s="120">
        <f t="shared" si="20"/>
        <v>8</v>
      </c>
      <c r="S169" s="168"/>
      <c r="T169" s="3"/>
      <c r="U169" s="3"/>
      <c r="V169" s="3"/>
    </row>
    <row r="170" spans="1:22" ht="15" customHeight="1">
      <c r="A170" s="54" t="s">
        <v>166</v>
      </c>
      <c r="B170" s="54">
        <v>167</v>
      </c>
      <c r="C170" s="81" t="s">
        <v>244</v>
      </c>
      <c r="D170" s="81" t="s">
        <v>41</v>
      </c>
      <c r="E170" s="119">
        <v>2004</v>
      </c>
      <c r="F170" s="17" t="s">
        <v>922</v>
      </c>
      <c r="G170" s="114"/>
      <c r="H170" s="54" t="s">
        <v>1014</v>
      </c>
      <c r="I170" s="54"/>
      <c r="J170" s="54"/>
      <c r="K170" s="54"/>
      <c r="L170" s="54"/>
      <c r="M170" s="54" t="s">
        <v>13</v>
      </c>
      <c r="N170" s="54"/>
      <c r="O170" s="118">
        <f t="shared" si="19"/>
        <v>2</v>
      </c>
      <c r="P170" s="119">
        <f t="shared" si="18"/>
        <v>2</v>
      </c>
      <c r="Q170" s="120">
        <f t="shared" si="20"/>
        <v>4</v>
      </c>
      <c r="R170" s="23"/>
    </row>
    <row r="171" spans="1:22" s="23" customFormat="1">
      <c r="A171" s="54" t="s">
        <v>166</v>
      </c>
      <c r="B171" s="54">
        <v>199</v>
      </c>
      <c r="C171" s="17" t="s">
        <v>755</v>
      </c>
      <c r="D171" s="17" t="s">
        <v>756</v>
      </c>
      <c r="E171" s="119">
        <v>2004</v>
      </c>
      <c r="F171" s="17" t="s">
        <v>135</v>
      </c>
      <c r="G171" s="114"/>
      <c r="H171" s="54" t="s">
        <v>1014</v>
      </c>
      <c r="I171" s="54"/>
      <c r="J171" s="54"/>
      <c r="K171" s="219"/>
      <c r="L171" s="54"/>
      <c r="M171" s="54" t="s">
        <v>13</v>
      </c>
      <c r="N171" s="54" t="s">
        <v>290</v>
      </c>
      <c r="O171" s="118">
        <f t="shared" si="19"/>
        <v>2</v>
      </c>
      <c r="P171" s="119">
        <f t="shared" si="18"/>
        <v>3</v>
      </c>
      <c r="Q171" s="120">
        <f t="shared" si="20"/>
        <v>6</v>
      </c>
      <c r="S171" s="168"/>
      <c r="T171" s="3"/>
      <c r="U171" s="3"/>
      <c r="V171" s="3"/>
    </row>
    <row r="172" spans="1:22" s="23" customFormat="1">
      <c r="A172" s="54" t="s">
        <v>166</v>
      </c>
      <c r="B172" s="54">
        <v>200</v>
      </c>
      <c r="C172" s="17" t="s">
        <v>757</v>
      </c>
      <c r="D172" s="17" t="s">
        <v>20</v>
      </c>
      <c r="E172" s="119">
        <v>2004</v>
      </c>
      <c r="F172" s="17" t="s">
        <v>135</v>
      </c>
      <c r="G172" s="114"/>
      <c r="H172" s="54" t="s">
        <v>1014</v>
      </c>
      <c r="I172" s="54"/>
      <c r="J172" s="54"/>
      <c r="K172" s="54"/>
      <c r="L172" s="54"/>
      <c r="M172" s="54" t="s">
        <v>13</v>
      </c>
      <c r="N172" s="54" t="s">
        <v>290</v>
      </c>
      <c r="O172" s="118">
        <f t="shared" si="19"/>
        <v>2</v>
      </c>
      <c r="P172" s="119">
        <f t="shared" si="18"/>
        <v>3</v>
      </c>
      <c r="Q172" s="120">
        <f t="shared" si="20"/>
        <v>6</v>
      </c>
      <c r="R172"/>
      <c r="S172" s="168"/>
      <c r="T172" s="3"/>
      <c r="U172" s="3"/>
      <c r="V172" s="3"/>
    </row>
    <row r="173" spans="1:22" s="23" customFormat="1">
      <c r="A173" s="16" t="s">
        <v>166</v>
      </c>
      <c r="B173" s="54">
        <v>202</v>
      </c>
      <c r="C173" s="17" t="s">
        <v>948</v>
      </c>
      <c r="D173" s="17" t="s">
        <v>407</v>
      </c>
      <c r="E173" s="119">
        <v>2004</v>
      </c>
      <c r="F173" s="17" t="s">
        <v>135</v>
      </c>
      <c r="G173" s="114"/>
      <c r="H173" s="54" t="s">
        <v>1014</v>
      </c>
      <c r="I173" s="219"/>
      <c r="J173" s="54"/>
      <c r="K173" s="54"/>
      <c r="L173" s="54"/>
      <c r="M173" s="219" t="s">
        <v>13</v>
      </c>
      <c r="N173" s="54"/>
      <c r="O173" s="118">
        <f t="shared" si="19"/>
        <v>2</v>
      </c>
      <c r="P173" s="119">
        <f t="shared" si="18"/>
        <v>2</v>
      </c>
      <c r="Q173" s="120">
        <f t="shared" si="20"/>
        <v>4</v>
      </c>
      <c r="R173"/>
      <c r="S173" s="168"/>
      <c r="T173" s="3"/>
      <c r="U173" s="3"/>
      <c r="V173" s="3"/>
    </row>
    <row r="174" spans="1:22" s="23" customFormat="1">
      <c r="A174" s="16" t="s">
        <v>166</v>
      </c>
      <c r="B174" s="54">
        <v>203</v>
      </c>
      <c r="C174" s="17" t="s">
        <v>197</v>
      </c>
      <c r="D174" s="17" t="s">
        <v>717</v>
      </c>
      <c r="E174" s="119">
        <v>2004</v>
      </c>
      <c r="F174" s="17" t="s">
        <v>135</v>
      </c>
      <c r="G174" s="114"/>
      <c r="H174" s="54" t="s">
        <v>1014</v>
      </c>
      <c r="I174" s="54"/>
      <c r="J174" s="54"/>
      <c r="K174" s="54"/>
      <c r="L174" s="54"/>
      <c r="M174" s="54" t="s">
        <v>13</v>
      </c>
      <c r="N174" s="54" t="s">
        <v>290</v>
      </c>
      <c r="O174" s="118">
        <f t="shared" si="19"/>
        <v>2</v>
      </c>
      <c r="P174" s="119">
        <f t="shared" si="18"/>
        <v>3</v>
      </c>
      <c r="Q174" s="120">
        <f t="shared" si="20"/>
        <v>6</v>
      </c>
      <c r="S174" s="168"/>
      <c r="T174" s="3"/>
      <c r="U174" s="3"/>
      <c r="V174" s="3"/>
    </row>
    <row r="175" spans="1:22" s="23" customFormat="1">
      <c r="A175" s="16" t="s">
        <v>166</v>
      </c>
      <c r="B175" s="54">
        <v>218</v>
      </c>
      <c r="C175" s="17" t="s">
        <v>741</v>
      </c>
      <c r="D175" s="17" t="s">
        <v>912</v>
      </c>
      <c r="E175" s="119">
        <v>2004</v>
      </c>
      <c r="F175" s="17" t="s">
        <v>134</v>
      </c>
      <c r="G175" s="114"/>
      <c r="H175" s="54"/>
      <c r="I175" s="54"/>
      <c r="J175" s="54" t="s">
        <v>172</v>
      </c>
      <c r="K175" s="54"/>
      <c r="L175" s="54"/>
      <c r="M175" s="54" t="s">
        <v>13</v>
      </c>
      <c r="N175" s="54" t="s">
        <v>290</v>
      </c>
      <c r="O175" s="118">
        <f t="shared" si="19"/>
        <v>2</v>
      </c>
      <c r="P175" s="119">
        <f t="shared" si="18"/>
        <v>3</v>
      </c>
      <c r="Q175" s="120">
        <f t="shared" si="20"/>
        <v>6</v>
      </c>
      <c r="R175"/>
      <c r="S175" s="168"/>
      <c r="T175" s="3"/>
      <c r="U175" s="3"/>
      <c r="V175" s="3"/>
    </row>
    <row r="176" spans="1:22" s="23" customFormat="1">
      <c r="A176" s="16" t="s">
        <v>166</v>
      </c>
      <c r="B176" s="54">
        <v>219</v>
      </c>
      <c r="C176" s="17" t="s">
        <v>997</v>
      </c>
      <c r="D176" s="17" t="s">
        <v>370</v>
      </c>
      <c r="E176" s="119">
        <v>2004</v>
      </c>
      <c r="F176" s="17" t="s">
        <v>134</v>
      </c>
      <c r="G176" s="114"/>
      <c r="H176" s="54"/>
      <c r="I176" s="54"/>
      <c r="J176" s="54"/>
      <c r="K176" s="54"/>
      <c r="L176" s="54"/>
      <c r="M176" s="54" t="s">
        <v>13</v>
      </c>
      <c r="N176" s="54" t="s">
        <v>290</v>
      </c>
      <c r="O176" s="118">
        <f t="shared" si="19"/>
        <v>2</v>
      </c>
      <c r="P176" s="119">
        <f t="shared" si="18"/>
        <v>2</v>
      </c>
      <c r="Q176" s="120">
        <f t="shared" si="20"/>
        <v>4</v>
      </c>
      <c r="R176"/>
      <c r="S176" s="168"/>
      <c r="T176" s="3"/>
      <c r="U176" s="3"/>
      <c r="V176" s="3"/>
    </row>
    <row r="177" spans="1:22">
      <c r="A177" s="16" t="s">
        <v>166</v>
      </c>
      <c r="B177" s="54">
        <v>221</v>
      </c>
      <c r="C177" s="17" t="s">
        <v>998</v>
      </c>
      <c r="D177" s="17" t="s">
        <v>452</v>
      </c>
      <c r="E177" s="119">
        <v>2004</v>
      </c>
      <c r="F177" s="17" t="s">
        <v>134</v>
      </c>
      <c r="G177" s="114"/>
      <c r="H177" s="54"/>
      <c r="I177" s="54"/>
      <c r="J177" s="54"/>
      <c r="K177" s="54"/>
      <c r="L177" s="54"/>
      <c r="M177" s="54" t="s">
        <v>13</v>
      </c>
      <c r="N177" s="54" t="s">
        <v>290</v>
      </c>
      <c r="O177" s="118">
        <f t="shared" si="19"/>
        <v>2</v>
      </c>
      <c r="P177" s="119">
        <f t="shared" si="18"/>
        <v>2</v>
      </c>
      <c r="Q177" s="120">
        <f t="shared" si="20"/>
        <v>4</v>
      </c>
    </row>
    <row r="178" spans="1:22">
      <c r="A178" s="54" t="s">
        <v>166</v>
      </c>
      <c r="B178" s="54">
        <v>284</v>
      </c>
      <c r="C178" s="17" t="s">
        <v>196</v>
      </c>
      <c r="D178" s="17" t="s">
        <v>20</v>
      </c>
      <c r="E178" s="119">
        <v>2004</v>
      </c>
      <c r="F178" s="17" t="s">
        <v>27</v>
      </c>
      <c r="G178" s="114"/>
      <c r="H178" s="54" t="s">
        <v>1014</v>
      </c>
      <c r="I178" s="54"/>
      <c r="J178" s="54"/>
      <c r="K178" s="54"/>
      <c r="L178" s="54"/>
      <c r="M178" s="54" t="s">
        <v>13</v>
      </c>
      <c r="N178" s="54" t="s">
        <v>290</v>
      </c>
      <c r="O178" s="45"/>
      <c r="P178" s="119">
        <f t="shared" si="18"/>
        <v>3</v>
      </c>
      <c r="Q178" s="79"/>
    </row>
    <row r="179" spans="1:22">
      <c r="A179" s="54" t="s">
        <v>166</v>
      </c>
      <c r="B179" s="54">
        <v>285</v>
      </c>
      <c r="C179" s="17" t="s">
        <v>693</v>
      </c>
      <c r="D179" s="17" t="s">
        <v>199</v>
      </c>
      <c r="E179" s="119">
        <v>2004</v>
      </c>
      <c r="F179" s="17" t="s">
        <v>27</v>
      </c>
      <c r="G179" s="114"/>
      <c r="H179" s="54" t="s">
        <v>1014</v>
      </c>
      <c r="I179" s="54"/>
      <c r="J179" s="54" t="s">
        <v>172</v>
      </c>
      <c r="K179" s="54"/>
      <c r="L179" s="54"/>
      <c r="M179" s="54" t="s">
        <v>13</v>
      </c>
      <c r="N179" s="54" t="s">
        <v>290</v>
      </c>
      <c r="O179" s="45"/>
      <c r="P179" s="119">
        <f t="shared" si="18"/>
        <v>4</v>
      </c>
      <c r="Q179" s="79"/>
      <c r="R179" s="23"/>
      <c r="S179" s="23"/>
    </row>
    <row r="180" spans="1:22">
      <c r="A180" s="54" t="s">
        <v>166</v>
      </c>
      <c r="B180" s="54">
        <v>286</v>
      </c>
      <c r="C180" s="17" t="s">
        <v>183</v>
      </c>
      <c r="D180" s="17" t="s">
        <v>275</v>
      </c>
      <c r="E180" s="119">
        <v>2004</v>
      </c>
      <c r="F180" s="17" t="s">
        <v>27</v>
      </c>
      <c r="G180" s="114"/>
      <c r="H180" s="54" t="s">
        <v>1014</v>
      </c>
      <c r="I180" s="54"/>
      <c r="J180" s="54" t="s">
        <v>172</v>
      </c>
      <c r="K180" s="54"/>
      <c r="L180" s="54"/>
      <c r="M180" s="54" t="s">
        <v>13</v>
      </c>
      <c r="N180" s="54"/>
      <c r="O180" s="45"/>
      <c r="P180" s="119">
        <f t="shared" si="18"/>
        <v>3</v>
      </c>
      <c r="Q180" s="79"/>
      <c r="R180" s="23"/>
    </row>
    <row r="181" spans="1:22">
      <c r="A181" s="54" t="s">
        <v>166</v>
      </c>
      <c r="B181" s="54">
        <v>287</v>
      </c>
      <c r="C181" s="17" t="s">
        <v>140</v>
      </c>
      <c r="D181" s="17" t="s">
        <v>37</v>
      </c>
      <c r="E181" s="119">
        <v>2004</v>
      </c>
      <c r="F181" s="17" t="s">
        <v>27</v>
      </c>
      <c r="G181" s="114"/>
      <c r="H181" s="54" t="s">
        <v>1014</v>
      </c>
      <c r="I181" s="54"/>
      <c r="J181" s="54" t="s">
        <v>172</v>
      </c>
      <c r="K181" s="54"/>
      <c r="L181" s="54"/>
      <c r="M181" s="54" t="s">
        <v>13</v>
      </c>
      <c r="N181" s="54" t="s">
        <v>290</v>
      </c>
      <c r="O181" s="45"/>
      <c r="P181" s="119">
        <f t="shared" si="18"/>
        <v>4</v>
      </c>
      <c r="Q181" s="79"/>
      <c r="R181" s="23"/>
    </row>
    <row r="182" spans="1:22">
      <c r="A182" s="54" t="s">
        <v>167</v>
      </c>
      <c r="B182" s="54">
        <v>17</v>
      </c>
      <c r="C182" s="81" t="s">
        <v>80</v>
      </c>
      <c r="D182" s="81" t="s">
        <v>118</v>
      </c>
      <c r="E182" s="119">
        <v>2003</v>
      </c>
      <c r="F182" s="17" t="s">
        <v>30</v>
      </c>
      <c r="G182" s="114"/>
      <c r="H182" s="54" t="s">
        <v>1014</v>
      </c>
      <c r="I182" s="54"/>
      <c r="J182" s="54" t="s">
        <v>172</v>
      </c>
      <c r="K182" s="54"/>
      <c r="L182" s="54"/>
      <c r="M182" s="54" t="s">
        <v>13</v>
      </c>
      <c r="N182" s="54" t="s">
        <v>290</v>
      </c>
      <c r="O182" s="118">
        <f t="shared" ref="O182:O188" si="21">IF(E182&lt;=2003,3,2)</f>
        <v>3</v>
      </c>
      <c r="P182" s="119">
        <f t="shared" si="18"/>
        <v>4</v>
      </c>
      <c r="Q182" s="120">
        <f t="shared" ref="Q182:Q188" si="22">COUNTA(G182)*5+O182*P182</f>
        <v>12</v>
      </c>
    </row>
    <row r="183" spans="1:22">
      <c r="A183" s="54" t="s">
        <v>167</v>
      </c>
      <c r="B183" s="54">
        <v>38</v>
      </c>
      <c r="C183" s="17" t="s">
        <v>521</v>
      </c>
      <c r="D183" s="17" t="s">
        <v>663</v>
      </c>
      <c r="E183" s="119">
        <v>2003</v>
      </c>
      <c r="F183" s="17" t="s">
        <v>93</v>
      </c>
      <c r="G183" s="114"/>
      <c r="H183" s="54" t="s">
        <v>1014</v>
      </c>
      <c r="I183" s="54"/>
      <c r="J183" s="54"/>
      <c r="K183" s="54"/>
      <c r="L183" s="54"/>
      <c r="M183" s="54" t="s">
        <v>13</v>
      </c>
      <c r="N183" s="54" t="s">
        <v>290</v>
      </c>
      <c r="O183" s="118">
        <f t="shared" si="21"/>
        <v>3</v>
      </c>
      <c r="P183" s="119">
        <f t="shared" si="18"/>
        <v>3</v>
      </c>
      <c r="Q183" s="120">
        <f t="shared" si="22"/>
        <v>9</v>
      </c>
    </row>
    <row r="184" spans="1:22">
      <c r="A184" s="16" t="s">
        <v>167</v>
      </c>
      <c r="B184" s="54">
        <v>39</v>
      </c>
      <c r="C184" s="17" t="s">
        <v>870</v>
      </c>
      <c r="D184" s="17" t="s">
        <v>217</v>
      </c>
      <c r="E184" s="119">
        <v>2003</v>
      </c>
      <c r="F184" s="17" t="s">
        <v>93</v>
      </c>
      <c r="G184" s="114"/>
      <c r="H184" s="54" t="s">
        <v>1014</v>
      </c>
      <c r="I184" s="54"/>
      <c r="J184" s="54"/>
      <c r="K184" s="54"/>
      <c r="L184" s="54"/>
      <c r="M184" s="54"/>
      <c r="N184" s="54" t="s">
        <v>290</v>
      </c>
      <c r="O184" s="118">
        <f t="shared" si="21"/>
        <v>3</v>
      </c>
      <c r="P184" s="119">
        <f t="shared" si="18"/>
        <v>2</v>
      </c>
      <c r="Q184" s="120">
        <f t="shared" si="22"/>
        <v>6</v>
      </c>
      <c r="R184" s="23"/>
    </row>
    <row r="185" spans="1:22">
      <c r="A185" s="54" t="s">
        <v>167</v>
      </c>
      <c r="B185" s="54">
        <v>64</v>
      </c>
      <c r="C185" s="81" t="s">
        <v>982</v>
      </c>
      <c r="D185" s="81" t="s">
        <v>69</v>
      </c>
      <c r="E185" s="119">
        <v>2003</v>
      </c>
      <c r="F185" s="17" t="s">
        <v>646</v>
      </c>
      <c r="G185" s="114"/>
      <c r="H185" s="54" t="s">
        <v>1014</v>
      </c>
      <c r="I185" s="54"/>
      <c r="J185" s="54" t="s">
        <v>172</v>
      </c>
      <c r="K185" s="54" t="s">
        <v>286</v>
      </c>
      <c r="L185" s="54"/>
      <c r="M185" s="54" t="s">
        <v>13</v>
      </c>
      <c r="N185" s="54"/>
      <c r="O185" s="118">
        <f t="shared" si="21"/>
        <v>3</v>
      </c>
      <c r="P185" s="119">
        <f t="shared" si="18"/>
        <v>4</v>
      </c>
      <c r="Q185" s="120">
        <f t="shared" si="22"/>
        <v>12</v>
      </c>
    </row>
    <row r="186" spans="1:22">
      <c r="A186" s="54" t="s">
        <v>167</v>
      </c>
      <c r="B186" s="54">
        <v>80</v>
      </c>
      <c r="C186" s="17" t="s">
        <v>25</v>
      </c>
      <c r="D186" s="17" t="s">
        <v>335</v>
      </c>
      <c r="E186" s="119">
        <v>2003</v>
      </c>
      <c r="F186" s="17" t="s">
        <v>389</v>
      </c>
      <c r="G186" s="114"/>
      <c r="H186" s="54" t="s">
        <v>1014</v>
      </c>
      <c r="I186" s="54"/>
      <c r="J186" s="54"/>
      <c r="K186" s="54"/>
      <c r="L186" s="54"/>
      <c r="M186" s="54" t="s">
        <v>13</v>
      </c>
      <c r="N186" s="54" t="s">
        <v>290</v>
      </c>
      <c r="O186" s="118">
        <f t="shared" si="21"/>
        <v>3</v>
      </c>
      <c r="P186" s="119">
        <f t="shared" si="18"/>
        <v>3</v>
      </c>
      <c r="Q186" s="120">
        <f t="shared" si="22"/>
        <v>9</v>
      </c>
      <c r="R186" s="23"/>
    </row>
    <row r="187" spans="1:22">
      <c r="A187" s="54" t="s">
        <v>167</v>
      </c>
      <c r="B187" s="54">
        <v>90</v>
      </c>
      <c r="C187" s="81" t="s">
        <v>742</v>
      </c>
      <c r="D187" s="81" t="s">
        <v>31</v>
      </c>
      <c r="E187" s="119">
        <v>2003</v>
      </c>
      <c r="F187" s="17" t="s">
        <v>228</v>
      </c>
      <c r="G187" s="113"/>
      <c r="H187" s="54" t="s">
        <v>1014</v>
      </c>
      <c r="I187" s="54"/>
      <c r="J187" s="54" t="s">
        <v>172</v>
      </c>
      <c r="K187" s="54"/>
      <c r="L187" s="54" t="s">
        <v>12</v>
      </c>
      <c r="M187" s="54" t="s">
        <v>13</v>
      </c>
      <c r="N187" s="54" t="s">
        <v>290</v>
      </c>
      <c r="O187" s="118">
        <f t="shared" si="21"/>
        <v>3</v>
      </c>
      <c r="P187" s="119">
        <f t="shared" si="18"/>
        <v>5</v>
      </c>
      <c r="Q187" s="120">
        <f t="shared" si="22"/>
        <v>15</v>
      </c>
    </row>
    <row r="188" spans="1:22">
      <c r="A188" s="54" t="s">
        <v>167</v>
      </c>
      <c r="B188" s="54">
        <v>114</v>
      </c>
      <c r="C188" s="81" t="s">
        <v>270</v>
      </c>
      <c r="D188" s="81" t="s">
        <v>271</v>
      </c>
      <c r="E188" s="119">
        <v>2003</v>
      </c>
      <c r="F188" s="17" t="s">
        <v>15</v>
      </c>
      <c r="G188" s="114"/>
      <c r="H188" s="54" t="s">
        <v>1014</v>
      </c>
      <c r="I188" s="54"/>
      <c r="J188" s="54"/>
      <c r="K188" s="54" t="s">
        <v>286</v>
      </c>
      <c r="L188" s="54"/>
      <c r="M188" s="54" t="s">
        <v>13</v>
      </c>
      <c r="N188" s="54"/>
      <c r="O188" s="118">
        <f t="shared" si="21"/>
        <v>3</v>
      </c>
      <c r="P188" s="119">
        <f t="shared" si="18"/>
        <v>3</v>
      </c>
      <c r="Q188" s="120">
        <f t="shared" si="22"/>
        <v>9</v>
      </c>
      <c r="R188" s="23"/>
    </row>
    <row r="189" spans="1:22" s="23" customFormat="1">
      <c r="A189" s="54" t="s">
        <v>167</v>
      </c>
      <c r="B189" s="54">
        <v>292</v>
      </c>
      <c r="C189" s="17" t="s">
        <v>39</v>
      </c>
      <c r="D189" s="17" t="s">
        <v>105</v>
      </c>
      <c r="E189" s="119">
        <v>2003</v>
      </c>
      <c r="F189" s="17" t="s">
        <v>27</v>
      </c>
      <c r="G189" s="113"/>
      <c r="H189" s="54" t="s">
        <v>1014</v>
      </c>
      <c r="I189" s="54"/>
      <c r="J189" s="54" t="s">
        <v>172</v>
      </c>
      <c r="K189" s="54" t="s">
        <v>286</v>
      </c>
      <c r="L189" s="54" t="s">
        <v>12</v>
      </c>
      <c r="M189" s="54" t="s">
        <v>13</v>
      </c>
      <c r="N189" s="54" t="s">
        <v>290</v>
      </c>
      <c r="O189" s="45"/>
      <c r="P189" s="119">
        <f t="shared" si="18"/>
        <v>6</v>
      </c>
      <c r="Q189" s="79"/>
      <c r="R189"/>
      <c r="S189" s="168"/>
      <c r="T189" s="3"/>
      <c r="U189" s="3"/>
      <c r="V189" s="3"/>
    </row>
    <row r="190" spans="1:22" ht="15" customHeight="1">
      <c r="A190" s="54" t="s">
        <v>166</v>
      </c>
      <c r="B190" s="54">
        <v>18</v>
      </c>
      <c r="C190" s="81" t="s">
        <v>85</v>
      </c>
      <c r="D190" s="81" t="s">
        <v>86</v>
      </c>
      <c r="E190" s="119">
        <v>2003</v>
      </c>
      <c r="F190" s="17" t="s">
        <v>30</v>
      </c>
      <c r="G190" s="114"/>
      <c r="H190" s="54" t="s">
        <v>1014</v>
      </c>
      <c r="I190" s="54"/>
      <c r="J190" s="54" t="s">
        <v>172</v>
      </c>
      <c r="K190" s="54" t="s">
        <v>286</v>
      </c>
      <c r="L190" s="54" t="s">
        <v>12</v>
      </c>
      <c r="M190" s="54"/>
      <c r="N190" s="54"/>
      <c r="O190" s="118">
        <f t="shared" ref="O190:O199" si="23">IF(E190&lt;=2003,3,2)</f>
        <v>3</v>
      </c>
      <c r="P190" s="119">
        <f t="shared" si="18"/>
        <v>4</v>
      </c>
      <c r="Q190" s="120">
        <f t="shared" ref="Q190:Q199" si="24">COUNTA(G190)*5+O190*P190</f>
        <v>12</v>
      </c>
    </row>
    <row r="191" spans="1:22">
      <c r="A191" s="54" t="s">
        <v>166</v>
      </c>
      <c r="B191" s="54">
        <v>37</v>
      </c>
      <c r="C191" s="17" t="s">
        <v>129</v>
      </c>
      <c r="D191" s="17" t="s">
        <v>130</v>
      </c>
      <c r="E191" s="119">
        <v>2003</v>
      </c>
      <c r="F191" s="17" t="s">
        <v>93</v>
      </c>
      <c r="G191" s="54"/>
      <c r="H191" s="54"/>
      <c r="I191" s="54"/>
      <c r="J191" s="54"/>
      <c r="K191" s="54" t="s">
        <v>286</v>
      </c>
      <c r="L191" s="54" t="s">
        <v>12</v>
      </c>
      <c r="M191" s="54"/>
      <c r="N191" s="54" t="s">
        <v>290</v>
      </c>
      <c r="O191" s="118">
        <f t="shared" si="23"/>
        <v>3</v>
      </c>
      <c r="P191" s="119">
        <f t="shared" si="18"/>
        <v>3</v>
      </c>
      <c r="Q191" s="120">
        <f t="shared" si="24"/>
        <v>9</v>
      </c>
      <c r="R191" s="23"/>
    </row>
    <row r="192" spans="1:22" s="23" customFormat="1">
      <c r="A192" s="54" t="s">
        <v>166</v>
      </c>
      <c r="B192" s="54">
        <v>40</v>
      </c>
      <c r="C192" s="17" t="s">
        <v>518</v>
      </c>
      <c r="D192" s="17" t="s">
        <v>519</v>
      </c>
      <c r="E192" s="119">
        <v>2003</v>
      </c>
      <c r="F192" s="17" t="s">
        <v>93</v>
      </c>
      <c r="G192" s="114"/>
      <c r="H192" s="54" t="s">
        <v>1014</v>
      </c>
      <c r="I192" s="54"/>
      <c r="J192" s="54"/>
      <c r="K192" s="54"/>
      <c r="L192" s="54"/>
      <c r="M192" s="54" t="s">
        <v>13</v>
      </c>
      <c r="N192" s="54"/>
      <c r="O192" s="118">
        <f t="shared" si="23"/>
        <v>3</v>
      </c>
      <c r="P192" s="119">
        <f t="shared" ref="P192:P223" si="25">COUNTA(H192:N192)</f>
        <v>2</v>
      </c>
      <c r="Q192" s="120">
        <f t="shared" si="24"/>
        <v>6</v>
      </c>
      <c r="S192" s="168"/>
      <c r="T192" s="3"/>
      <c r="U192" s="3"/>
      <c r="V192" s="3"/>
    </row>
    <row r="193" spans="1:22">
      <c r="A193" s="54" t="s">
        <v>166</v>
      </c>
      <c r="B193" s="54">
        <v>41</v>
      </c>
      <c r="C193" s="17" t="s">
        <v>737</v>
      </c>
      <c r="D193" s="17" t="s">
        <v>738</v>
      </c>
      <c r="E193" s="119">
        <v>2003</v>
      </c>
      <c r="F193" s="17" t="s">
        <v>93</v>
      </c>
      <c r="G193" s="114"/>
      <c r="H193" s="54" t="s">
        <v>1014</v>
      </c>
      <c r="I193" s="54"/>
      <c r="J193" s="54"/>
      <c r="K193" s="54"/>
      <c r="L193" s="54"/>
      <c r="M193" s="54" t="s">
        <v>13</v>
      </c>
      <c r="N193" s="54"/>
      <c r="O193" s="118">
        <f t="shared" si="23"/>
        <v>3</v>
      </c>
      <c r="P193" s="119">
        <f t="shared" si="25"/>
        <v>2</v>
      </c>
      <c r="Q193" s="120">
        <f t="shared" si="24"/>
        <v>6</v>
      </c>
    </row>
    <row r="194" spans="1:22" s="23" customFormat="1">
      <c r="A194" s="54" t="s">
        <v>166</v>
      </c>
      <c r="B194" s="54">
        <v>112</v>
      </c>
      <c r="C194" s="17" t="s">
        <v>539</v>
      </c>
      <c r="D194" s="17" t="s">
        <v>540</v>
      </c>
      <c r="E194" s="119">
        <v>2003</v>
      </c>
      <c r="F194" s="17" t="s">
        <v>15</v>
      </c>
      <c r="G194" s="114"/>
      <c r="H194" s="54" t="s">
        <v>1014</v>
      </c>
      <c r="I194" s="54"/>
      <c r="J194" s="54"/>
      <c r="K194" s="54" t="s">
        <v>286</v>
      </c>
      <c r="L194" s="54"/>
      <c r="M194" s="54" t="s">
        <v>13</v>
      </c>
      <c r="N194" s="54" t="s">
        <v>290</v>
      </c>
      <c r="O194" s="118">
        <f t="shared" si="23"/>
        <v>3</v>
      </c>
      <c r="P194" s="119">
        <f t="shared" si="25"/>
        <v>4</v>
      </c>
      <c r="Q194" s="120">
        <f t="shared" si="24"/>
        <v>12</v>
      </c>
      <c r="R194"/>
      <c r="S194" s="168"/>
      <c r="T194" s="3"/>
      <c r="U194" s="3"/>
      <c r="V194" s="3"/>
    </row>
    <row r="195" spans="1:22" s="23" customFormat="1">
      <c r="A195" s="54" t="s">
        <v>166</v>
      </c>
      <c r="B195" s="54">
        <v>113</v>
      </c>
      <c r="C195" s="17" t="s">
        <v>273</v>
      </c>
      <c r="D195" s="17" t="s">
        <v>219</v>
      </c>
      <c r="E195" s="119">
        <v>2003</v>
      </c>
      <c r="F195" s="17" t="s">
        <v>15</v>
      </c>
      <c r="G195" s="114"/>
      <c r="H195" s="54" t="s">
        <v>1014</v>
      </c>
      <c r="I195" s="54"/>
      <c r="J195" s="54" t="s">
        <v>172</v>
      </c>
      <c r="K195" s="54" t="s">
        <v>286</v>
      </c>
      <c r="L195" s="54"/>
      <c r="M195" s="54" t="s">
        <v>13</v>
      </c>
      <c r="N195" s="54"/>
      <c r="O195" s="118">
        <f t="shared" si="23"/>
        <v>3</v>
      </c>
      <c r="P195" s="119">
        <f t="shared" si="25"/>
        <v>4</v>
      </c>
      <c r="Q195" s="120">
        <f t="shared" si="24"/>
        <v>12</v>
      </c>
      <c r="S195" s="168"/>
      <c r="T195" s="3"/>
      <c r="U195" s="3"/>
      <c r="V195" s="3"/>
    </row>
    <row r="196" spans="1:22" s="23" customFormat="1">
      <c r="A196" s="54" t="s">
        <v>166</v>
      </c>
      <c r="B196" s="54">
        <v>147</v>
      </c>
      <c r="C196" s="17" t="s">
        <v>552</v>
      </c>
      <c r="D196" s="17" t="s">
        <v>363</v>
      </c>
      <c r="E196" s="119">
        <v>2003</v>
      </c>
      <c r="F196" s="17" t="s">
        <v>895</v>
      </c>
      <c r="G196" s="114"/>
      <c r="H196" s="54" t="s">
        <v>1014</v>
      </c>
      <c r="I196" s="54"/>
      <c r="J196" s="54" t="s">
        <v>172</v>
      </c>
      <c r="K196" s="54" t="s">
        <v>286</v>
      </c>
      <c r="L196" s="54" t="s">
        <v>12</v>
      </c>
      <c r="M196" s="54" t="s">
        <v>13</v>
      </c>
      <c r="N196" s="54" t="s">
        <v>290</v>
      </c>
      <c r="O196" s="118">
        <f t="shared" si="23"/>
        <v>3</v>
      </c>
      <c r="P196" s="119">
        <f t="shared" si="25"/>
        <v>6</v>
      </c>
      <c r="Q196" s="120">
        <f t="shared" si="24"/>
        <v>18</v>
      </c>
      <c r="S196" s="168"/>
      <c r="T196" s="3"/>
      <c r="U196" s="3"/>
      <c r="V196" s="3"/>
    </row>
    <row r="197" spans="1:22">
      <c r="A197" s="16" t="s">
        <v>166</v>
      </c>
      <c r="B197" s="54">
        <v>168</v>
      </c>
      <c r="C197" s="17" t="s">
        <v>435</v>
      </c>
      <c r="D197" s="17" t="s">
        <v>442</v>
      </c>
      <c r="E197" s="119">
        <v>2003</v>
      </c>
      <c r="F197" s="17" t="s">
        <v>922</v>
      </c>
      <c r="G197" s="80"/>
      <c r="H197" s="54"/>
      <c r="I197" s="54"/>
      <c r="J197" s="80"/>
      <c r="K197" s="54" t="s">
        <v>286</v>
      </c>
      <c r="L197" s="54"/>
      <c r="M197" s="54"/>
      <c r="N197" s="235"/>
      <c r="O197" s="118">
        <f t="shared" si="23"/>
        <v>3</v>
      </c>
      <c r="P197" s="119">
        <f t="shared" si="25"/>
        <v>1</v>
      </c>
      <c r="Q197" s="120">
        <f t="shared" si="24"/>
        <v>3</v>
      </c>
      <c r="R197" s="23"/>
    </row>
    <row r="198" spans="1:22" s="23" customFormat="1">
      <c r="A198" s="16" t="s">
        <v>166</v>
      </c>
      <c r="B198" s="54">
        <v>198</v>
      </c>
      <c r="C198" s="17" t="s">
        <v>688</v>
      </c>
      <c r="D198" s="17" t="s">
        <v>26</v>
      </c>
      <c r="E198" s="233">
        <v>2003</v>
      </c>
      <c r="F198" s="17" t="s">
        <v>135</v>
      </c>
      <c r="G198" s="114"/>
      <c r="H198" s="54" t="s">
        <v>1014</v>
      </c>
      <c r="I198" s="54"/>
      <c r="J198" s="54"/>
      <c r="K198" s="54"/>
      <c r="L198" s="54"/>
      <c r="M198" s="54" t="s">
        <v>13</v>
      </c>
      <c r="N198" s="54" t="s">
        <v>290</v>
      </c>
      <c r="O198" s="118">
        <f t="shared" si="23"/>
        <v>3</v>
      </c>
      <c r="P198" s="119">
        <f t="shared" si="25"/>
        <v>3</v>
      </c>
      <c r="Q198" s="120">
        <f t="shared" si="24"/>
        <v>9</v>
      </c>
      <c r="S198" s="168"/>
      <c r="T198" s="3"/>
      <c r="U198" s="3"/>
      <c r="V198" s="3"/>
    </row>
    <row r="199" spans="1:22" s="23" customFormat="1">
      <c r="A199" s="54" t="s">
        <v>166</v>
      </c>
      <c r="B199" s="54">
        <v>240</v>
      </c>
      <c r="C199" s="17" t="s">
        <v>28</v>
      </c>
      <c r="D199" s="220" t="s">
        <v>1026</v>
      </c>
      <c r="E199" s="119">
        <v>2003</v>
      </c>
      <c r="F199" s="17" t="s">
        <v>473</v>
      </c>
      <c r="G199" s="113"/>
      <c r="H199" s="54" t="s">
        <v>1014</v>
      </c>
      <c r="I199" s="54"/>
      <c r="J199" s="80"/>
      <c r="K199" s="54" t="s">
        <v>286</v>
      </c>
      <c r="L199" s="54" t="s">
        <v>12</v>
      </c>
      <c r="M199" s="54" t="s">
        <v>13</v>
      </c>
      <c r="N199" s="54" t="s">
        <v>290</v>
      </c>
      <c r="O199" s="118">
        <f t="shared" si="23"/>
        <v>3</v>
      </c>
      <c r="P199" s="119">
        <f t="shared" si="25"/>
        <v>5</v>
      </c>
      <c r="Q199" s="120">
        <f t="shared" si="24"/>
        <v>15</v>
      </c>
      <c r="S199" s="168"/>
      <c r="T199" s="3"/>
      <c r="U199" s="3"/>
      <c r="V199" s="3"/>
    </row>
    <row r="200" spans="1:22">
      <c r="A200" s="54" t="s">
        <v>166</v>
      </c>
      <c r="B200" s="54">
        <v>288</v>
      </c>
      <c r="C200" s="17" t="s">
        <v>189</v>
      </c>
      <c r="D200" s="17" t="s">
        <v>34</v>
      </c>
      <c r="E200" s="119">
        <v>2003</v>
      </c>
      <c r="F200" s="17" t="s">
        <v>27</v>
      </c>
      <c r="G200" s="114"/>
      <c r="H200" s="54" t="s">
        <v>1014</v>
      </c>
      <c r="I200" s="54"/>
      <c r="J200" s="54"/>
      <c r="K200" s="54"/>
      <c r="L200" s="54"/>
      <c r="M200" s="54" t="s">
        <v>13</v>
      </c>
      <c r="N200" s="54"/>
      <c r="O200" s="45"/>
      <c r="P200" s="119">
        <f t="shared" si="25"/>
        <v>2</v>
      </c>
      <c r="Q200" s="79"/>
      <c r="R200" s="23"/>
    </row>
    <row r="201" spans="1:22">
      <c r="A201" s="54" t="s">
        <v>166</v>
      </c>
      <c r="B201" s="54">
        <v>290</v>
      </c>
      <c r="C201" s="17" t="s">
        <v>141</v>
      </c>
      <c r="D201" s="17" t="s">
        <v>142</v>
      </c>
      <c r="E201" s="119">
        <v>2003</v>
      </c>
      <c r="F201" s="17" t="s">
        <v>27</v>
      </c>
      <c r="G201" s="114"/>
      <c r="H201" s="54" t="s">
        <v>1014</v>
      </c>
      <c r="I201" s="54"/>
      <c r="J201" s="54" t="s">
        <v>172</v>
      </c>
      <c r="K201" s="54" t="s">
        <v>286</v>
      </c>
      <c r="L201" s="54"/>
      <c r="M201" s="54" t="s">
        <v>13</v>
      </c>
      <c r="N201" s="54" t="s">
        <v>290</v>
      </c>
      <c r="O201" s="45"/>
      <c r="P201" s="119">
        <f t="shared" si="25"/>
        <v>5</v>
      </c>
      <c r="Q201" s="79"/>
      <c r="R201" s="23"/>
    </row>
    <row r="202" spans="1:22" s="23" customFormat="1">
      <c r="A202" s="54" t="s">
        <v>166</v>
      </c>
      <c r="B202" s="54">
        <v>291</v>
      </c>
      <c r="C202" s="17" t="s">
        <v>1006</v>
      </c>
      <c r="D202" s="17" t="s">
        <v>1007</v>
      </c>
      <c r="E202" s="119">
        <v>2003</v>
      </c>
      <c r="F202" s="17" t="s">
        <v>27</v>
      </c>
      <c r="G202" s="114"/>
      <c r="H202" s="54" t="s">
        <v>1014</v>
      </c>
      <c r="I202" s="54"/>
      <c r="J202" s="54"/>
      <c r="K202" s="54"/>
      <c r="L202" s="54"/>
      <c r="M202" s="54" t="s">
        <v>13</v>
      </c>
      <c r="N202" s="54"/>
      <c r="O202" s="45"/>
      <c r="P202" s="119">
        <f t="shared" si="25"/>
        <v>2</v>
      </c>
      <c r="Q202" s="79"/>
      <c r="R202"/>
      <c r="S202" s="168"/>
      <c r="T202" s="3"/>
      <c r="U202" s="3"/>
      <c r="V202" s="3"/>
    </row>
    <row r="203" spans="1:22" s="23" customFormat="1">
      <c r="A203" s="54" t="s">
        <v>166</v>
      </c>
      <c r="B203" s="54">
        <v>293</v>
      </c>
      <c r="C203" s="17" t="s">
        <v>145</v>
      </c>
      <c r="D203" s="17" t="s">
        <v>66</v>
      </c>
      <c r="E203" s="119">
        <v>2003</v>
      </c>
      <c r="F203" s="17" t="s">
        <v>27</v>
      </c>
      <c r="G203" s="114"/>
      <c r="H203" s="54" t="s">
        <v>1014</v>
      </c>
      <c r="I203" s="54"/>
      <c r="J203" s="54" t="s">
        <v>172</v>
      </c>
      <c r="K203" s="54"/>
      <c r="L203" s="54"/>
      <c r="M203" s="54" t="s">
        <v>13</v>
      </c>
      <c r="N203" s="54"/>
      <c r="O203" s="45"/>
      <c r="P203" s="119">
        <f t="shared" si="25"/>
        <v>3</v>
      </c>
      <c r="Q203" s="79"/>
      <c r="S203" s="168"/>
      <c r="T203" s="3"/>
      <c r="U203" s="3"/>
      <c r="V203" s="3"/>
    </row>
    <row r="204" spans="1:22" s="23" customFormat="1">
      <c r="A204" s="54" t="s">
        <v>166</v>
      </c>
      <c r="B204" s="54">
        <v>294</v>
      </c>
      <c r="C204" s="17" t="s">
        <v>715</v>
      </c>
      <c r="D204" s="17" t="s">
        <v>144</v>
      </c>
      <c r="E204" s="119">
        <v>2003</v>
      </c>
      <c r="F204" s="17" t="s">
        <v>27</v>
      </c>
      <c r="G204" s="114"/>
      <c r="H204" s="54" t="s">
        <v>1014</v>
      </c>
      <c r="I204" s="54"/>
      <c r="J204" s="54"/>
      <c r="K204" s="54"/>
      <c r="L204" s="54" t="s">
        <v>12</v>
      </c>
      <c r="M204" s="54" t="s">
        <v>13</v>
      </c>
      <c r="N204" s="54"/>
      <c r="O204" s="45"/>
      <c r="P204" s="119">
        <f t="shared" si="25"/>
        <v>3</v>
      </c>
      <c r="Q204" s="79"/>
      <c r="S204" s="168"/>
      <c r="T204" s="3"/>
      <c r="U204" s="3"/>
      <c r="V204" s="3"/>
    </row>
    <row r="205" spans="1:22" s="23" customFormat="1">
      <c r="A205" s="54" t="s">
        <v>166</v>
      </c>
      <c r="B205" s="54">
        <v>295</v>
      </c>
      <c r="C205" s="81" t="s">
        <v>103</v>
      </c>
      <c r="D205" s="81" t="s">
        <v>60</v>
      </c>
      <c r="E205" s="119">
        <v>2003</v>
      </c>
      <c r="F205" s="17" t="s">
        <v>27</v>
      </c>
      <c r="G205" s="114"/>
      <c r="H205" s="54" t="s">
        <v>1014</v>
      </c>
      <c r="I205" s="54"/>
      <c r="J205" s="54"/>
      <c r="K205" s="54" t="s">
        <v>286</v>
      </c>
      <c r="L205" s="54" t="s">
        <v>12</v>
      </c>
      <c r="M205" s="54" t="s">
        <v>13</v>
      </c>
      <c r="N205" s="54" t="s">
        <v>290</v>
      </c>
      <c r="O205" s="45"/>
      <c r="P205" s="119">
        <f t="shared" si="25"/>
        <v>5</v>
      </c>
      <c r="Q205" s="79"/>
      <c r="R205"/>
      <c r="S205" s="168"/>
      <c r="T205" s="3"/>
      <c r="U205" s="3"/>
      <c r="V205" s="3"/>
    </row>
    <row r="206" spans="1:22" s="23" customFormat="1">
      <c r="A206" s="54" t="s">
        <v>167</v>
      </c>
      <c r="B206" s="54">
        <v>20</v>
      </c>
      <c r="C206" s="81" t="s">
        <v>83</v>
      </c>
      <c r="D206" s="81" t="s">
        <v>84</v>
      </c>
      <c r="E206" s="119">
        <v>2002</v>
      </c>
      <c r="F206" s="17" t="s">
        <v>30</v>
      </c>
      <c r="G206" s="114"/>
      <c r="H206" s="54" t="s">
        <v>1014</v>
      </c>
      <c r="I206" s="54"/>
      <c r="J206" s="54" t="s">
        <v>172</v>
      </c>
      <c r="K206" s="54"/>
      <c r="L206" s="54"/>
      <c r="M206" s="54" t="s">
        <v>13</v>
      </c>
      <c r="N206" s="54" t="s">
        <v>290</v>
      </c>
      <c r="O206" s="118">
        <f>IF(E206&lt;=2003,3,2)</f>
        <v>3</v>
      </c>
      <c r="P206" s="119">
        <f t="shared" si="25"/>
        <v>4</v>
      </c>
      <c r="Q206" s="120">
        <f>COUNTA(G206)*5+O206*P206</f>
        <v>12</v>
      </c>
      <c r="S206" s="168"/>
      <c r="T206" s="3"/>
      <c r="U206" s="3"/>
      <c r="V206" s="3"/>
    </row>
    <row r="207" spans="1:22" s="23" customFormat="1">
      <c r="A207" s="16" t="s">
        <v>167</v>
      </c>
      <c r="B207" s="54">
        <v>42</v>
      </c>
      <c r="C207" s="17" t="s">
        <v>869</v>
      </c>
      <c r="D207" s="17" t="s">
        <v>128</v>
      </c>
      <c r="E207" s="119">
        <v>2002</v>
      </c>
      <c r="F207" s="17" t="s">
        <v>93</v>
      </c>
      <c r="G207" s="114"/>
      <c r="H207" s="54" t="s">
        <v>1014</v>
      </c>
      <c r="I207" s="54"/>
      <c r="J207" s="54"/>
      <c r="K207" s="54"/>
      <c r="L207" s="54"/>
      <c r="M207" s="54"/>
      <c r="N207" s="54" t="s">
        <v>290</v>
      </c>
      <c r="O207" s="118">
        <f>IF(E207&lt;=2003,3,2)</f>
        <v>3</v>
      </c>
      <c r="P207" s="119">
        <f t="shared" si="25"/>
        <v>2</v>
      </c>
      <c r="Q207" s="120">
        <f>COUNTA(G207)*5+O207*P207</f>
        <v>6</v>
      </c>
      <c r="R207"/>
      <c r="S207" s="168"/>
      <c r="T207" s="3"/>
      <c r="U207" s="3"/>
      <c r="V207" s="3"/>
    </row>
    <row r="208" spans="1:22" ht="15" customHeight="1">
      <c r="A208" s="54" t="s">
        <v>167</v>
      </c>
      <c r="B208" s="54">
        <v>152</v>
      </c>
      <c r="C208" s="17" t="s">
        <v>838</v>
      </c>
      <c r="D208" s="17" t="s">
        <v>239</v>
      </c>
      <c r="E208" s="119">
        <v>2002</v>
      </c>
      <c r="F208" s="17" t="s">
        <v>895</v>
      </c>
      <c r="G208" s="113"/>
      <c r="H208" s="54" t="s">
        <v>1014</v>
      </c>
      <c r="I208" s="54"/>
      <c r="J208" s="54" t="s">
        <v>172</v>
      </c>
      <c r="K208" s="54" t="s">
        <v>286</v>
      </c>
      <c r="L208" s="54" t="s">
        <v>12</v>
      </c>
      <c r="M208" s="54" t="s">
        <v>13</v>
      </c>
      <c r="N208" s="54" t="s">
        <v>290</v>
      </c>
      <c r="O208" s="118">
        <f>IF(E208&lt;=2003,3,2)</f>
        <v>3</v>
      </c>
      <c r="P208" s="119">
        <f t="shared" si="25"/>
        <v>6</v>
      </c>
      <c r="Q208" s="120">
        <f>COUNTA(G208)*5+O208*P208</f>
        <v>18</v>
      </c>
      <c r="R208" s="23"/>
    </row>
    <row r="209" spans="1:22" s="23" customFormat="1">
      <c r="A209" s="54" t="s">
        <v>167</v>
      </c>
      <c r="B209" s="54">
        <v>153</v>
      </c>
      <c r="C209" s="17" t="s">
        <v>558</v>
      </c>
      <c r="D209" s="17" t="s">
        <v>559</v>
      </c>
      <c r="E209" s="119">
        <v>2002</v>
      </c>
      <c r="F209" s="17" t="s">
        <v>895</v>
      </c>
      <c r="G209" s="54"/>
      <c r="H209" s="54" t="s">
        <v>1014</v>
      </c>
      <c r="I209" s="54"/>
      <c r="J209" s="54"/>
      <c r="K209" s="54" t="s">
        <v>286</v>
      </c>
      <c r="L209" s="54" t="s">
        <v>12</v>
      </c>
      <c r="M209" s="54" t="s">
        <v>13</v>
      </c>
      <c r="N209" s="54" t="s">
        <v>290</v>
      </c>
      <c r="O209" s="118">
        <f>IF(E209&lt;=2003,3,2)</f>
        <v>3</v>
      </c>
      <c r="P209" s="119">
        <f t="shared" si="25"/>
        <v>5</v>
      </c>
      <c r="Q209" s="120">
        <f>COUNTA(G209)*5+O209*P209</f>
        <v>15</v>
      </c>
      <c r="R209"/>
      <c r="S209" s="168"/>
      <c r="U209" s="3"/>
      <c r="V209" s="3"/>
    </row>
    <row r="210" spans="1:22" s="23" customFormat="1">
      <c r="A210" s="16" t="s">
        <v>167</v>
      </c>
      <c r="B210" s="54">
        <v>231</v>
      </c>
      <c r="C210" s="17" t="s">
        <v>111</v>
      </c>
      <c r="D210" s="17" t="s">
        <v>153</v>
      </c>
      <c r="E210" s="119">
        <v>2002</v>
      </c>
      <c r="F210" s="17" t="s">
        <v>163</v>
      </c>
      <c r="G210" s="114"/>
      <c r="H210" s="54" t="s">
        <v>1014</v>
      </c>
      <c r="I210" s="54"/>
      <c r="J210" s="54"/>
      <c r="K210" s="54"/>
      <c r="L210" s="54"/>
      <c r="M210" s="54"/>
      <c r="N210" s="54"/>
      <c r="O210" s="118">
        <f>IF(E210&lt;=2003,3,2)</f>
        <v>3</v>
      </c>
      <c r="P210" s="119">
        <f t="shared" si="25"/>
        <v>1</v>
      </c>
      <c r="Q210" s="120">
        <f>COUNTA(G210)*5+O210*P210</f>
        <v>3</v>
      </c>
      <c r="R210"/>
      <c r="S210" s="168"/>
      <c r="T210" s="3"/>
      <c r="U210" s="3"/>
      <c r="V210" s="3"/>
    </row>
    <row r="211" spans="1:22" s="23" customFormat="1">
      <c r="A211" s="54" t="s">
        <v>166</v>
      </c>
      <c r="B211" s="54">
        <v>52</v>
      </c>
      <c r="C211" s="81" t="s">
        <v>1021</v>
      </c>
      <c r="D211" s="81" t="s">
        <v>571</v>
      </c>
      <c r="E211" s="18">
        <v>2002</v>
      </c>
      <c r="F211" s="17" t="s">
        <v>1019</v>
      </c>
      <c r="G211" s="63"/>
      <c r="H211" s="63"/>
      <c r="I211" s="63"/>
      <c r="J211" s="234"/>
      <c r="K211" s="63"/>
      <c r="L211" s="63"/>
      <c r="M211" s="219" t="s">
        <v>13</v>
      </c>
      <c r="N211" s="63"/>
      <c r="O211" s="68"/>
      <c r="P211" s="18">
        <f t="shared" si="25"/>
        <v>1</v>
      </c>
      <c r="Q211" s="73"/>
      <c r="S211" s="168"/>
      <c r="T211" s="3"/>
      <c r="U211" s="3"/>
      <c r="V211" s="3"/>
    </row>
    <row r="212" spans="1:22" ht="15" customHeight="1">
      <c r="A212" s="54" t="s">
        <v>166</v>
      </c>
      <c r="B212" s="54">
        <v>115</v>
      </c>
      <c r="C212" s="81" t="s">
        <v>276</v>
      </c>
      <c r="D212" s="81" t="s">
        <v>277</v>
      </c>
      <c r="E212" s="119">
        <v>2002</v>
      </c>
      <c r="F212" s="17" t="s">
        <v>15</v>
      </c>
      <c r="G212" s="54"/>
      <c r="H212" s="54" t="s">
        <v>1014</v>
      </c>
      <c r="I212" s="54"/>
      <c r="J212" s="54"/>
      <c r="K212" s="54"/>
      <c r="L212" s="54"/>
      <c r="M212" s="54" t="s">
        <v>13</v>
      </c>
      <c r="N212" s="54" t="s">
        <v>290</v>
      </c>
      <c r="O212" s="118">
        <f t="shared" ref="O212:O217" si="26">IF(E212&lt;=2003,3,2)</f>
        <v>3</v>
      </c>
      <c r="P212" s="119">
        <f t="shared" si="25"/>
        <v>3</v>
      </c>
      <c r="Q212" s="120">
        <f t="shared" ref="Q212:Q217" si="27">COUNTA(G212)*5+O212*P212</f>
        <v>9</v>
      </c>
    </row>
    <row r="213" spans="1:22" s="23" customFormat="1">
      <c r="A213" s="16" t="s">
        <v>166</v>
      </c>
      <c r="B213" s="54">
        <v>122</v>
      </c>
      <c r="C213" s="17" t="s">
        <v>131</v>
      </c>
      <c r="D213" s="17" t="s">
        <v>132</v>
      </c>
      <c r="E213" s="119">
        <v>2002</v>
      </c>
      <c r="F213" s="17" t="s">
        <v>123</v>
      </c>
      <c r="G213" s="80"/>
      <c r="H213" s="54"/>
      <c r="I213" s="54"/>
      <c r="J213" s="80"/>
      <c r="K213" s="54" t="s">
        <v>286</v>
      </c>
      <c r="L213" s="54" t="s">
        <v>12</v>
      </c>
      <c r="M213" s="54" t="s">
        <v>13</v>
      </c>
      <c r="N213" s="80"/>
      <c r="O213" s="118">
        <f t="shared" si="26"/>
        <v>3</v>
      </c>
      <c r="P213" s="119">
        <f t="shared" si="25"/>
        <v>3</v>
      </c>
      <c r="Q213" s="120">
        <f t="shared" si="27"/>
        <v>9</v>
      </c>
      <c r="R213"/>
      <c r="S213" s="168"/>
      <c r="T213" s="3"/>
      <c r="U213" s="3"/>
      <c r="V213" s="3"/>
    </row>
    <row r="214" spans="1:22" s="23" customFormat="1">
      <c r="A214" s="16" t="s">
        <v>166</v>
      </c>
      <c r="B214" s="54">
        <v>124</v>
      </c>
      <c r="C214" s="17" t="s">
        <v>124</v>
      </c>
      <c r="D214" s="17" t="s">
        <v>125</v>
      </c>
      <c r="E214" s="119">
        <v>2002</v>
      </c>
      <c r="F214" s="17" t="s">
        <v>123</v>
      </c>
      <c r="G214" s="54"/>
      <c r="H214" s="54" t="s">
        <v>1014</v>
      </c>
      <c r="I214" s="54"/>
      <c r="J214" s="54"/>
      <c r="K214" s="54" t="s">
        <v>286</v>
      </c>
      <c r="L214" s="54"/>
      <c r="M214" s="54" t="s">
        <v>13</v>
      </c>
      <c r="N214" s="54"/>
      <c r="O214" s="118">
        <f t="shared" si="26"/>
        <v>3</v>
      </c>
      <c r="P214" s="119">
        <f t="shared" si="25"/>
        <v>3</v>
      </c>
      <c r="Q214" s="120">
        <f t="shared" si="27"/>
        <v>9</v>
      </c>
      <c r="R214"/>
      <c r="S214" s="168"/>
      <c r="T214" s="3"/>
      <c r="U214" s="3"/>
      <c r="V214" s="3"/>
    </row>
    <row r="215" spans="1:22" ht="15" customHeight="1">
      <c r="A215" s="54" t="s">
        <v>166</v>
      </c>
      <c r="B215" s="54">
        <v>149</v>
      </c>
      <c r="C215" s="17" t="s">
        <v>989</v>
      </c>
      <c r="D215" s="17" t="s">
        <v>20</v>
      </c>
      <c r="E215" s="119">
        <v>2002</v>
      </c>
      <c r="F215" s="17" t="s">
        <v>895</v>
      </c>
      <c r="G215" s="114"/>
      <c r="H215" s="54" t="s">
        <v>1014</v>
      </c>
      <c r="I215" s="54"/>
      <c r="J215" s="54" t="s">
        <v>172</v>
      </c>
      <c r="K215" s="54" t="s">
        <v>286</v>
      </c>
      <c r="L215" s="54" t="s">
        <v>12</v>
      </c>
      <c r="M215" s="54" t="s">
        <v>13</v>
      </c>
      <c r="N215" s="54" t="s">
        <v>290</v>
      </c>
      <c r="O215" s="118">
        <f t="shared" si="26"/>
        <v>3</v>
      </c>
      <c r="P215" s="119">
        <f t="shared" si="25"/>
        <v>6</v>
      </c>
      <c r="Q215" s="120">
        <f t="shared" si="27"/>
        <v>18</v>
      </c>
    </row>
    <row r="216" spans="1:22" s="23" customFormat="1">
      <c r="A216" s="16" t="s">
        <v>166</v>
      </c>
      <c r="B216" s="54">
        <v>204</v>
      </c>
      <c r="C216" s="17" t="s">
        <v>936</v>
      </c>
      <c r="D216" s="17" t="s">
        <v>937</v>
      </c>
      <c r="E216" s="119">
        <v>2002</v>
      </c>
      <c r="F216" s="17" t="s">
        <v>135</v>
      </c>
      <c r="G216" s="114"/>
      <c r="H216" s="54" t="s">
        <v>1014</v>
      </c>
      <c r="I216" s="54"/>
      <c r="J216" s="121" t="s">
        <v>176</v>
      </c>
      <c r="K216" s="54"/>
      <c r="L216" s="54"/>
      <c r="M216" s="54" t="s">
        <v>13</v>
      </c>
      <c r="N216" s="54"/>
      <c r="O216" s="118">
        <f t="shared" si="26"/>
        <v>3</v>
      </c>
      <c r="P216" s="119">
        <f t="shared" si="25"/>
        <v>3</v>
      </c>
      <c r="Q216" s="120">
        <f t="shared" si="27"/>
        <v>9</v>
      </c>
      <c r="S216" s="196" t="s">
        <v>938</v>
      </c>
      <c r="T216" s="3"/>
      <c r="U216" s="3"/>
      <c r="V216" s="3"/>
    </row>
    <row r="217" spans="1:22" s="23" customFormat="1">
      <c r="A217" s="16" t="s">
        <v>166</v>
      </c>
      <c r="B217" s="54">
        <v>209</v>
      </c>
      <c r="C217" s="17" t="s">
        <v>722</v>
      </c>
      <c r="D217" s="17" t="s">
        <v>659</v>
      </c>
      <c r="E217" s="119">
        <v>2002</v>
      </c>
      <c r="F217" s="17" t="s">
        <v>155</v>
      </c>
      <c r="G217" s="117"/>
      <c r="H217" s="54" t="s">
        <v>285</v>
      </c>
      <c r="I217" s="54"/>
      <c r="J217" s="70"/>
      <c r="K217" s="54" t="s">
        <v>286</v>
      </c>
      <c r="L217" s="54" t="s">
        <v>12</v>
      </c>
      <c r="M217" s="54" t="s">
        <v>13</v>
      </c>
      <c r="N217" s="54" t="s">
        <v>290</v>
      </c>
      <c r="O217" s="118">
        <f t="shared" si="26"/>
        <v>3</v>
      </c>
      <c r="P217" s="119">
        <f t="shared" si="25"/>
        <v>5</v>
      </c>
      <c r="Q217" s="120">
        <f t="shared" si="27"/>
        <v>15</v>
      </c>
      <c r="S217" s="168"/>
      <c r="T217" s="3"/>
      <c r="U217" s="3"/>
      <c r="V217" s="3"/>
    </row>
    <row r="218" spans="1:22" s="23" customFormat="1">
      <c r="A218" s="54" t="s">
        <v>166</v>
      </c>
      <c r="B218" s="54">
        <v>297</v>
      </c>
      <c r="C218" s="17" t="s">
        <v>71</v>
      </c>
      <c r="D218" s="17" t="s">
        <v>659</v>
      </c>
      <c r="E218" s="119">
        <v>2002</v>
      </c>
      <c r="F218" s="17" t="s">
        <v>27</v>
      </c>
      <c r="G218" s="54"/>
      <c r="H218" s="54"/>
      <c r="I218" s="54"/>
      <c r="J218" s="54" t="s">
        <v>172</v>
      </c>
      <c r="K218" s="54"/>
      <c r="L218" s="54"/>
      <c r="M218" s="54" t="s">
        <v>13</v>
      </c>
      <c r="N218" s="54" t="s">
        <v>290</v>
      </c>
      <c r="O218" s="45"/>
      <c r="P218" s="119">
        <f t="shared" si="25"/>
        <v>3</v>
      </c>
      <c r="Q218" s="79"/>
      <c r="S218" s="168"/>
      <c r="T218" s="3"/>
      <c r="U218" s="3"/>
      <c r="V218" s="3"/>
    </row>
    <row r="219" spans="1:22" s="23" customFormat="1">
      <c r="A219" s="16" t="s">
        <v>167</v>
      </c>
      <c r="B219" s="54">
        <v>232</v>
      </c>
      <c r="C219" s="17" t="s">
        <v>871</v>
      </c>
      <c r="D219" s="17" t="s">
        <v>217</v>
      </c>
      <c r="E219" s="18">
        <v>2001</v>
      </c>
      <c r="F219" s="17" t="s">
        <v>163</v>
      </c>
      <c r="G219" s="54"/>
      <c r="H219" s="54" t="s">
        <v>176</v>
      </c>
      <c r="I219" s="54"/>
      <c r="J219" s="219" t="s">
        <v>172</v>
      </c>
      <c r="K219" s="54"/>
      <c r="L219" s="54"/>
      <c r="M219" s="54"/>
      <c r="N219" s="54" t="s">
        <v>14</v>
      </c>
      <c r="O219" s="45">
        <f>IF(E219&lt;=2003,3,2)</f>
        <v>3</v>
      </c>
      <c r="P219" s="18">
        <f t="shared" si="25"/>
        <v>3</v>
      </c>
      <c r="Q219" s="79">
        <f>COUNTA(G219)*5+O219*P219</f>
        <v>9</v>
      </c>
      <c r="T219" s="3"/>
      <c r="U219" s="3"/>
      <c r="V219" s="3"/>
    </row>
    <row r="220" spans="1:22" s="23" customFormat="1">
      <c r="A220" s="54" t="s">
        <v>166</v>
      </c>
      <c r="B220" s="54">
        <v>67</v>
      </c>
      <c r="C220" s="17" t="s">
        <v>742</v>
      </c>
      <c r="D220" s="17" t="s">
        <v>258</v>
      </c>
      <c r="E220" s="18">
        <v>2001</v>
      </c>
      <c r="F220" s="17" t="s">
        <v>646</v>
      </c>
      <c r="G220" s="54"/>
      <c r="H220" s="54" t="s">
        <v>176</v>
      </c>
      <c r="I220" s="54" t="s">
        <v>852</v>
      </c>
      <c r="J220" s="54"/>
      <c r="K220" s="54" t="s">
        <v>287</v>
      </c>
      <c r="L220" s="54"/>
      <c r="M220" s="54" t="s">
        <v>13</v>
      </c>
      <c r="N220" s="54" t="s">
        <v>14</v>
      </c>
      <c r="O220" s="45">
        <f>IF(E220&lt;=2003,3,2)</f>
        <v>3</v>
      </c>
      <c r="P220" s="18">
        <f t="shared" si="25"/>
        <v>5</v>
      </c>
      <c r="Q220" s="79">
        <f>COUNTA(G220)*5+O220*P220</f>
        <v>15</v>
      </c>
      <c r="S220" s="168"/>
      <c r="T220" s="3"/>
      <c r="U220" s="3"/>
      <c r="V220" s="3"/>
    </row>
    <row r="221" spans="1:22" s="23" customFormat="1">
      <c r="A221" s="54" t="s">
        <v>166</v>
      </c>
      <c r="B221" s="54">
        <v>117</v>
      </c>
      <c r="C221" s="81" t="s">
        <v>545</v>
      </c>
      <c r="D221" s="81" t="s">
        <v>115</v>
      </c>
      <c r="E221" s="18">
        <v>2001</v>
      </c>
      <c r="F221" s="17" t="s">
        <v>15</v>
      </c>
      <c r="G221" s="54"/>
      <c r="H221" s="54" t="s">
        <v>176</v>
      </c>
      <c r="I221" s="54"/>
      <c r="J221" s="54" t="s">
        <v>172</v>
      </c>
      <c r="K221" s="54" t="s">
        <v>287</v>
      </c>
      <c r="L221" s="54"/>
      <c r="M221" s="54" t="s">
        <v>13</v>
      </c>
      <c r="N221" s="54"/>
      <c r="O221" s="45">
        <f>IF(E221&lt;=2003,3,2)</f>
        <v>3</v>
      </c>
      <c r="P221" s="18">
        <f t="shared" si="25"/>
        <v>4</v>
      </c>
      <c r="Q221" s="79">
        <f>COUNTA(G221)*5+O221*P221</f>
        <v>12</v>
      </c>
      <c r="S221" s="168"/>
      <c r="T221" s="3"/>
      <c r="U221" s="3"/>
      <c r="V221" s="3"/>
    </row>
    <row r="222" spans="1:22" s="23" customFormat="1">
      <c r="A222" s="16" t="s">
        <v>166</v>
      </c>
      <c r="B222" s="54">
        <v>224</v>
      </c>
      <c r="C222" s="17" t="s">
        <v>913</v>
      </c>
      <c r="D222" s="17" t="s">
        <v>914</v>
      </c>
      <c r="E222" s="18">
        <v>2001</v>
      </c>
      <c r="F222" s="17" t="s">
        <v>134</v>
      </c>
      <c r="G222" s="54"/>
      <c r="H222" s="54"/>
      <c r="I222" s="54"/>
      <c r="J222" s="54"/>
      <c r="K222" s="54" t="s">
        <v>287</v>
      </c>
      <c r="L222" s="54"/>
      <c r="M222" s="54"/>
      <c r="N222" s="54" t="s">
        <v>14</v>
      </c>
      <c r="O222" s="45">
        <f>IF(E222&lt;=2003,3,2)</f>
        <v>3</v>
      </c>
      <c r="P222" s="18">
        <f t="shared" si="25"/>
        <v>2</v>
      </c>
      <c r="Q222" s="79">
        <f>COUNTA(G222)*5+O222*P222</f>
        <v>6</v>
      </c>
      <c r="S222" s="168"/>
      <c r="T222" s="3"/>
      <c r="U222" s="3"/>
      <c r="V222" s="3"/>
    </row>
    <row r="223" spans="1:22" s="23" customFormat="1">
      <c r="A223" s="16" t="s">
        <v>166</v>
      </c>
      <c r="B223" s="54">
        <v>225</v>
      </c>
      <c r="C223" s="17" t="s">
        <v>9</v>
      </c>
      <c r="D223" s="17" t="s">
        <v>659</v>
      </c>
      <c r="E223" s="18">
        <v>2001</v>
      </c>
      <c r="F223" s="17" t="s">
        <v>134</v>
      </c>
      <c r="G223" s="54"/>
      <c r="H223" s="54" t="s">
        <v>176</v>
      </c>
      <c r="I223" s="54"/>
      <c r="J223" s="54"/>
      <c r="K223" s="54" t="s">
        <v>287</v>
      </c>
      <c r="L223" s="54"/>
      <c r="M223" s="54" t="s">
        <v>13</v>
      </c>
      <c r="N223" s="54" t="s">
        <v>14</v>
      </c>
      <c r="O223" s="45">
        <f>IF(E223&lt;=2003,3,2)</f>
        <v>3</v>
      </c>
      <c r="P223" s="18">
        <f t="shared" si="25"/>
        <v>4</v>
      </c>
      <c r="Q223" s="79">
        <f>COUNTA(G223)*5+O223*P223</f>
        <v>12</v>
      </c>
      <c r="S223" s="168"/>
      <c r="T223" s="3"/>
      <c r="U223" s="3"/>
      <c r="V223" s="3"/>
    </row>
    <row r="224" spans="1:22" s="23" customFormat="1">
      <c r="A224" s="54" t="s">
        <v>166</v>
      </c>
      <c r="B224" s="54">
        <v>298</v>
      </c>
      <c r="C224" s="17" t="s">
        <v>141</v>
      </c>
      <c r="D224" s="17" t="s">
        <v>205</v>
      </c>
      <c r="E224" s="18">
        <v>2001</v>
      </c>
      <c r="F224" s="17" t="s">
        <v>27</v>
      </c>
      <c r="G224" s="54"/>
      <c r="H224" s="54"/>
      <c r="I224" s="54"/>
      <c r="J224" s="54" t="s">
        <v>172</v>
      </c>
      <c r="K224" s="54"/>
      <c r="L224" s="54"/>
      <c r="M224" s="54" t="s">
        <v>13</v>
      </c>
      <c r="N224" s="54" t="s">
        <v>14</v>
      </c>
      <c r="O224" s="45"/>
      <c r="P224" s="18">
        <f t="shared" ref="P224:P259" si="28">COUNTA(H224:N224)</f>
        <v>3</v>
      </c>
      <c r="Q224" s="79"/>
      <c r="R224"/>
      <c r="S224" s="168"/>
      <c r="T224" s="3"/>
      <c r="U224" s="3"/>
      <c r="V224" s="3"/>
    </row>
    <row r="225" spans="1:22" s="23" customFormat="1">
      <c r="A225" s="16" t="s">
        <v>167</v>
      </c>
      <c r="B225" s="54">
        <v>119</v>
      </c>
      <c r="C225" s="17" t="s">
        <v>806</v>
      </c>
      <c r="D225" s="17" t="s">
        <v>892</v>
      </c>
      <c r="E225" s="18">
        <v>2000</v>
      </c>
      <c r="F225" s="17" t="s">
        <v>15</v>
      </c>
      <c r="G225" s="54"/>
      <c r="H225" s="54"/>
      <c r="I225" s="54" t="s">
        <v>852</v>
      </c>
      <c r="J225" s="54" t="s">
        <v>172</v>
      </c>
      <c r="K225" s="54"/>
      <c r="L225" s="54"/>
      <c r="M225" s="54" t="s">
        <v>13</v>
      </c>
      <c r="N225" s="54"/>
      <c r="O225" s="45">
        <f>IF(E225&lt;=2003,3,2)</f>
        <v>3</v>
      </c>
      <c r="P225" s="18">
        <f t="shared" si="28"/>
        <v>3</v>
      </c>
      <c r="Q225" s="79">
        <f>COUNTA(G225)*5+O225*P225</f>
        <v>9</v>
      </c>
      <c r="S225" s="168"/>
      <c r="T225" s="3"/>
      <c r="U225" s="3"/>
      <c r="V225" s="3"/>
    </row>
    <row r="226" spans="1:22" s="23" customFormat="1">
      <c r="A226" s="54" t="s">
        <v>167</v>
      </c>
      <c r="B226" s="54">
        <v>206</v>
      </c>
      <c r="C226" s="81" t="s">
        <v>929</v>
      </c>
      <c r="D226" s="81" t="s">
        <v>930</v>
      </c>
      <c r="E226" s="18">
        <v>2000</v>
      </c>
      <c r="F226" s="17" t="s">
        <v>135</v>
      </c>
      <c r="G226" s="54"/>
      <c r="H226" s="54"/>
      <c r="I226" s="54"/>
      <c r="J226" s="54"/>
      <c r="K226" s="54" t="s">
        <v>287</v>
      </c>
      <c r="L226" s="54"/>
      <c r="M226" s="54" t="s">
        <v>13</v>
      </c>
      <c r="N226" s="54"/>
      <c r="O226" s="45">
        <f>IF(E226&lt;=2003,3,2)</f>
        <v>3</v>
      </c>
      <c r="P226" s="18">
        <f t="shared" si="28"/>
        <v>2</v>
      </c>
      <c r="Q226" s="79">
        <f>COUNTA(G226)*5+O226*P226</f>
        <v>6</v>
      </c>
      <c r="S226" s="168"/>
      <c r="T226" s="3"/>
      <c r="U226" s="3"/>
      <c r="V226" s="3"/>
    </row>
    <row r="227" spans="1:22" s="23" customFormat="1">
      <c r="A227" s="54" t="s">
        <v>167</v>
      </c>
      <c r="B227" s="54">
        <v>207</v>
      </c>
      <c r="C227" s="81" t="s">
        <v>926</v>
      </c>
      <c r="D227" s="81" t="s">
        <v>927</v>
      </c>
      <c r="E227" s="18">
        <v>2000</v>
      </c>
      <c r="F227" s="17" t="s">
        <v>135</v>
      </c>
      <c r="G227" s="54"/>
      <c r="H227" s="54" t="s">
        <v>176</v>
      </c>
      <c r="I227" s="121" t="s">
        <v>853</v>
      </c>
      <c r="J227" s="54"/>
      <c r="K227" s="54"/>
      <c r="L227" s="54"/>
      <c r="M227" s="54"/>
      <c r="N227" s="54"/>
      <c r="O227" s="45">
        <f>IF(E227&lt;=2003,3,2)</f>
        <v>3</v>
      </c>
      <c r="P227" s="18">
        <f t="shared" si="28"/>
        <v>2</v>
      </c>
      <c r="Q227" s="79">
        <f>COUNTA(G227)*5+O227*P227</f>
        <v>6</v>
      </c>
      <c r="S227" s="196" t="s">
        <v>928</v>
      </c>
      <c r="T227" s="3"/>
      <c r="U227" s="3"/>
      <c r="V227" s="3"/>
    </row>
    <row r="228" spans="1:22" ht="15" customHeight="1">
      <c r="A228" s="54" t="s">
        <v>167</v>
      </c>
      <c r="B228" s="54">
        <v>227</v>
      </c>
      <c r="C228" s="17" t="s">
        <v>917</v>
      </c>
      <c r="D228" s="17" t="s">
        <v>1004</v>
      </c>
      <c r="E228" s="18">
        <v>2000</v>
      </c>
      <c r="F228" s="17" t="s">
        <v>134</v>
      </c>
      <c r="G228" s="54"/>
      <c r="H228" s="54"/>
      <c r="I228" s="54"/>
      <c r="J228" s="54"/>
      <c r="K228" s="54"/>
      <c r="L228" s="54"/>
      <c r="M228" s="54" t="s">
        <v>13</v>
      </c>
      <c r="N228" s="54" t="s">
        <v>14</v>
      </c>
      <c r="O228" s="45">
        <f>IF(E228&lt;=2003,3,2)</f>
        <v>3</v>
      </c>
      <c r="P228" s="18">
        <f t="shared" si="28"/>
        <v>2</v>
      </c>
      <c r="Q228" s="79">
        <f>COUNTA(G228)*5+O228*P228</f>
        <v>6</v>
      </c>
    </row>
    <row r="229" spans="1:22" ht="15" customHeight="1">
      <c r="A229" s="54" t="s">
        <v>167</v>
      </c>
      <c r="B229" s="54">
        <v>307</v>
      </c>
      <c r="C229" s="17" t="s">
        <v>108</v>
      </c>
      <c r="D229" s="17" t="s">
        <v>109</v>
      </c>
      <c r="E229" s="18">
        <v>2000</v>
      </c>
      <c r="F229" s="17" t="s">
        <v>27</v>
      </c>
      <c r="G229" s="54"/>
      <c r="H229" s="54"/>
      <c r="I229" s="54" t="s">
        <v>852</v>
      </c>
      <c r="J229" s="54"/>
      <c r="K229" s="54"/>
      <c r="L229" s="54"/>
      <c r="M229" s="54"/>
      <c r="N229" s="54" t="s">
        <v>14</v>
      </c>
      <c r="O229" s="45"/>
      <c r="P229" s="18">
        <f t="shared" si="28"/>
        <v>2</v>
      </c>
      <c r="Q229" s="79"/>
    </row>
    <row r="230" spans="1:22" ht="15" customHeight="1">
      <c r="A230" s="54" t="s">
        <v>166</v>
      </c>
      <c r="B230" s="54">
        <v>68</v>
      </c>
      <c r="C230" s="81" t="s">
        <v>985</v>
      </c>
      <c r="D230" s="81" t="s">
        <v>579</v>
      </c>
      <c r="E230" s="18">
        <v>2000</v>
      </c>
      <c r="F230" s="17" t="s">
        <v>646</v>
      </c>
      <c r="G230" s="54"/>
      <c r="H230" s="54" t="s">
        <v>176</v>
      </c>
      <c r="I230" s="54" t="s">
        <v>852</v>
      </c>
      <c r="J230" s="54"/>
      <c r="K230" s="54" t="s">
        <v>287</v>
      </c>
      <c r="L230" s="54"/>
      <c r="M230" s="54" t="s">
        <v>13</v>
      </c>
      <c r="N230" s="54" t="s">
        <v>14</v>
      </c>
      <c r="O230" s="45">
        <f>IF(E230&lt;=2003,3,2)</f>
        <v>3</v>
      </c>
      <c r="P230" s="18">
        <f t="shared" si="28"/>
        <v>5</v>
      </c>
      <c r="Q230" s="79">
        <f>COUNTA(G230)*5+O230*P230</f>
        <v>15</v>
      </c>
    </row>
    <row r="231" spans="1:22" s="23" customFormat="1">
      <c r="A231" s="16" t="s">
        <v>166</v>
      </c>
      <c r="B231" s="54">
        <v>69</v>
      </c>
      <c r="C231" s="17" t="s">
        <v>1020</v>
      </c>
      <c r="D231" s="17" t="s">
        <v>57</v>
      </c>
      <c r="E231" s="18">
        <v>2000</v>
      </c>
      <c r="F231" s="17" t="s">
        <v>572</v>
      </c>
      <c r="G231" s="54"/>
      <c r="H231" s="54" t="s">
        <v>176</v>
      </c>
      <c r="I231" s="54"/>
      <c r="J231" s="54"/>
      <c r="K231" s="54"/>
      <c r="L231" s="54"/>
      <c r="M231" s="54" t="s">
        <v>13</v>
      </c>
      <c r="N231" s="54"/>
      <c r="O231" s="45"/>
      <c r="P231" s="18">
        <f t="shared" si="28"/>
        <v>2</v>
      </c>
      <c r="Q231" s="79"/>
      <c r="R231"/>
      <c r="S231" s="168"/>
      <c r="T231" s="3"/>
      <c r="U231" s="3"/>
      <c r="V231" s="3"/>
    </row>
    <row r="232" spans="1:22" s="23" customFormat="1">
      <c r="A232" s="16" t="s">
        <v>166</v>
      </c>
      <c r="B232" s="54">
        <v>118</v>
      </c>
      <c r="C232" s="17" t="s">
        <v>891</v>
      </c>
      <c r="D232" s="17" t="s">
        <v>57</v>
      </c>
      <c r="E232" s="18">
        <v>2000</v>
      </c>
      <c r="F232" s="17" t="s">
        <v>15</v>
      </c>
      <c r="G232" s="54"/>
      <c r="H232" s="54" t="s">
        <v>176</v>
      </c>
      <c r="I232" s="54"/>
      <c r="J232" s="54"/>
      <c r="K232" s="54"/>
      <c r="L232" s="54"/>
      <c r="M232" s="54" t="s">
        <v>13</v>
      </c>
      <c r="N232" s="54"/>
      <c r="O232" s="45">
        <f t="shared" ref="O232:O237" si="29">IF(E232&lt;=2003,3,2)</f>
        <v>3</v>
      </c>
      <c r="P232" s="18">
        <f t="shared" si="28"/>
        <v>2</v>
      </c>
      <c r="Q232" s="79">
        <f t="shared" ref="Q232:Q237" si="30">COUNTA(G232)*5+O232*P232</f>
        <v>6</v>
      </c>
      <c r="R232"/>
      <c r="S232" s="168"/>
      <c r="T232" s="3"/>
      <c r="U232" s="3"/>
      <c r="V232" s="3"/>
    </row>
    <row r="233" spans="1:22" s="23" customFormat="1">
      <c r="A233" s="16" t="s">
        <v>166</v>
      </c>
      <c r="B233" s="54">
        <v>120</v>
      </c>
      <c r="C233" s="17" t="s">
        <v>25</v>
      </c>
      <c r="D233" s="17" t="s">
        <v>22</v>
      </c>
      <c r="E233" s="18">
        <v>2000</v>
      </c>
      <c r="F233" s="17" t="s">
        <v>15</v>
      </c>
      <c r="G233" s="54"/>
      <c r="H233" s="54" t="s">
        <v>176</v>
      </c>
      <c r="I233" s="54" t="s">
        <v>852</v>
      </c>
      <c r="J233" s="54" t="s">
        <v>172</v>
      </c>
      <c r="K233" s="54"/>
      <c r="L233" s="54"/>
      <c r="M233" s="54"/>
      <c r="N233" s="54"/>
      <c r="O233" s="45">
        <f t="shared" si="29"/>
        <v>3</v>
      </c>
      <c r="P233" s="18">
        <f t="shared" si="28"/>
        <v>3</v>
      </c>
      <c r="Q233" s="79">
        <f t="shared" si="30"/>
        <v>9</v>
      </c>
      <c r="S233" s="168"/>
      <c r="T233" s="3"/>
      <c r="U233" s="3"/>
      <c r="V233" s="3"/>
    </row>
    <row r="234" spans="1:22" s="23" customFormat="1">
      <c r="A234" s="54" t="s">
        <v>166</v>
      </c>
      <c r="B234" s="54">
        <v>205</v>
      </c>
      <c r="C234" s="81" t="s">
        <v>931</v>
      </c>
      <c r="D234" s="81" t="s">
        <v>932</v>
      </c>
      <c r="E234" s="18">
        <v>2000</v>
      </c>
      <c r="F234" s="17" t="s">
        <v>135</v>
      </c>
      <c r="G234" s="54"/>
      <c r="H234" s="54" t="s">
        <v>176</v>
      </c>
      <c r="I234" s="54"/>
      <c r="J234" s="54"/>
      <c r="K234" s="54"/>
      <c r="L234" s="54"/>
      <c r="M234" s="54" t="s">
        <v>13</v>
      </c>
      <c r="N234" s="54"/>
      <c r="O234" s="45">
        <f t="shared" si="29"/>
        <v>3</v>
      </c>
      <c r="P234" s="18">
        <f t="shared" si="28"/>
        <v>2</v>
      </c>
      <c r="Q234" s="79">
        <f t="shared" si="30"/>
        <v>6</v>
      </c>
      <c r="S234" s="168"/>
      <c r="T234" s="3"/>
      <c r="U234" s="3"/>
      <c r="V234" s="3"/>
    </row>
    <row r="235" spans="1:22" s="23" customFormat="1">
      <c r="A235" s="16" t="s">
        <v>166</v>
      </c>
      <c r="B235" s="54">
        <v>228</v>
      </c>
      <c r="C235" s="17" t="s">
        <v>9</v>
      </c>
      <c r="D235" s="17" t="s">
        <v>915</v>
      </c>
      <c r="E235" s="18">
        <v>2000</v>
      </c>
      <c r="F235" s="17" t="s">
        <v>134</v>
      </c>
      <c r="G235" s="54"/>
      <c r="H235" s="54" t="s">
        <v>176</v>
      </c>
      <c r="I235" s="54"/>
      <c r="J235" s="54"/>
      <c r="K235" s="54"/>
      <c r="L235" s="54"/>
      <c r="M235" s="54" t="s">
        <v>13</v>
      </c>
      <c r="N235" s="54" t="s">
        <v>14</v>
      </c>
      <c r="O235" s="45">
        <f t="shared" si="29"/>
        <v>3</v>
      </c>
      <c r="P235" s="18">
        <f t="shared" si="28"/>
        <v>3</v>
      </c>
      <c r="Q235" s="79">
        <f t="shared" si="30"/>
        <v>9</v>
      </c>
      <c r="S235" s="168"/>
      <c r="T235" s="3"/>
      <c r="U235" s="3"/>
      <c r="V235" s="3"/>
    </row>
    <row r="236" spans="1:22" s="23" customFormat="1">
      <c r="A236" s="16" t="s">
        <v>166</v>
      </c>
      <c r="B236" s="54">
        <v>229</v>
      </c>
      <c r="C236" s="17" t="s">
        <v>916</v>
      </c>
      <c r="D236" s="17" t="s">
        <v>370</v>
      </c>
      <c r="E236" s="18">
        <v>2000</v>
      </c>
      <c r="F236" s="17" t="s">
        <v>134</v>
      </c>
      <c r="G236" s="54"/>
      <c r="H236" s="54"/>
      <c r="I236" s="54"/>
      <c r="J236" s="54"/>
      <c r="K236" s="54" t="s">
        <v>287</v>
      </c>
      <c r="L236" s="54"/>
      <c r="M236" s="54"/>
      <c r="N236" s="54" t="s">
        <v>14</v>
      </c>
      <c r="O236" s="45">
        <f t="shared" si="29"/>
        <v>3</v>
      </c>
      <c r="P236" s="18">
        <f t="shared" si="28"/>
        <v>2</v>
      </c>
      <c r="Q236" s="79">
        <f t="shared" si="30"/>
        <v>6</v>
      </c>
      <c r="S236" s="168"/>
      <c r="T236" s="3"/>
      <c r="U236" s="3"/>
      <c r="V236" s="3"/>
    </row>
    <row r="237" spans="1:22" s="23" customFormat="1">
      <c r="A237" s="16" t="s">
        <v>166</v>
      </c>
      <c r="B237" s="54">
        <v>233</v>
      </c>
      <c r="C237" s="17" t="s">
        <v>150</v>
      </c>
      <c r="D237" s="17" t="s">
        <v>234</v>
      </c>
      <c r="E237" s="18">
        <v>2000</v>
      </c>
      <c r="F237" s="17" t="s">
        <v>163</v>
      </c>
      <c r="G237" s="54"/>
      <c r="H237" s="54" t="s">
        <v>176</v>
      </c>
      <c r="I237" s="54"/>
      <c r="J237" s="54" t="s">
        <v>172</v>
      </c>
      <c r="K237" s="54"/>
      <c r="L237" s="54"/>
      <c r="M237" s="54" t="s">
        <v>13</v>
      </c>
      <c r="N237" s="54"/>
      <c r="O237" s="45">
        <f t="shared" si="29"/>
        <v>3</v>
      </c>
      <c r="P237" s="18">
        <f t="shared" si="28"/>
        <v>3</v>
      </c>
      <c r="Q237" s="79">
        <f t="shared" si="30"/>
        <v>9</v>
      </c>
      <c r="R237"/>
      <c r="S237" s="168"/>
      <c r="T237" s="3"/>
      <c r="U237" s="3"/>
      <c r="V237" s="3"/>
    </row>
    <row r="238" spans="1:22" s="23" customFormat="1">
      <c r="A238" s="54" t="s">
        <v>166</v>
      </c>
      <c r="B238" s="54">
        <v>300</v>
      </c>
      <c r="C238" s="17" t="s">
        <v>186</v>
      </c>
      <c r="D238" s="17" t="s">
        <v>187</v>
      </c>
      <c r="E238" s="18">
        <v>2000</v>
      </c>
      <c r="F238" s="17" t="s">
        <v>27</v>
      </c>
      <c r="G238" s="54"/>
      <c r="H238" s="54" t="s">
        <v>176</v>
      </c>
      <c r="I238" s="54"/>
      <c r="J238" s="54"/>
      <c r="K238" s="54" t="s">
        <v>287</v>
      </c>
      <c r="L238" s="54"/>
      <c r="M238" s="54" t="s">
        <v>13</v>
      </c>
      <c r="N238" s="54"/>
      <c r="O238" s="45"/>
      <c r="P238" s="18">
        <f t="shared" si="28"/>
        <v>3</v>
      </c>
      <c r="Q238" s="79"/>
      <c r="S238" s="168"/>
      <c r="T238" s="3"/>
      <c r="U238" s="3"/>
      <c r="V238" s="3"/>
    </row>
    <row r="239" spans="1:22" s="23" customFormat="1">
      <c r="A239" s="16" t="s">
        <v>167</v>
      </c>
      <c r="B239" s="54">
        <v>21</v>
      </c>
      <c r="C239" s="17" t="s">
        <v>80</v>
      </c>
      <c r="D239" s="17" t="s">
        <v>69</v>
      </c>
      <c r="E239" s="18">
        <v>1999</v>
      </c>
      <c r="F239" s="17" t="s">
        <v>30</v>
      </c>
      <c r="G239" s="54"/>
      <c r="H239" s="54" t="s">
        <v>176</v>
      </c>
      <c r="I239" s="54"/>
      <c r="J239" s="54"/>
      <c r="K239" s="54"/>
      <c r="L239" s="54"/>
      <c r="M239" s="54"/>
      <c r="N239" s="54" t="s">
        <v>14</v>
      </c>
      <c r="O239" s="45">
        <f>IF(E239&lt;=2003,3,2)</f>
        <v>3</v>
      </c>
      <c r="P239" s="18">
        <f t="shared" si="28"/>
        <v>2</v>
      </c>
      <c r="Q239" s="79">
        <f>COUNTA(G239)*5+O239*P239</f>
        <v>6</v>
      </c>
      <c r="S239" s="168"/>
      <c r="T239" s="3"/>
      <c r="U239" s="3"/>
      <c r="V239" s="3"/>
    </row>
    <row r="240" spans="1:22" s="23" customFormat="1">
      <c r="A240" s="54" t="s">
        <v>167</v>
      </c>
      <c r="B240" s="54">
        <v>23</v>
      </c>
      <c r="C240" s="81" t="s">
        <v>117</v>
      </c>
      <c r="D240" s="81" t="s">
        <v>36</v>
      </c>
      <c r="E240" s="18">
        <v>1999</v>
      </c>
      <c r="F240" s="17" t="s">
        <v>30</v>
      </c>
      <c r="G240" s="54"/>
      <c r="H240" s="54"/>
      <c r="I240" s="219"/>
      <c r="J240" s="219" t="s">
        <v>172</v>
      </c>
      <c r="K240" s="54"/>
      <c r="L240" s="54"/>
      <c r="M240" s="54"/>
      <c r="N240" s="54" t="s">
        <v>14</v>
      </c>
      <c r="O240" s="45">
        <f>IF(E240&lt;=2003,3,2)</f>
        <v>3</v>
      </c>
      <c r="P240" s="18">
        <f t="shared" si="28"/>
        <v>2</v>
      </c>
      <c r="Q240" s="79">
        <f>COUNTA(G240)*5+O240*P240</f>
        <v>6</v>
      </c>
      <c r="R240"/>
      <c r="S240" s="168"/>
      <c r="T240" s="3"/>
      <c r="U240" s="3"/>
      <c r="V240" s="3"/>
    </row>
    <row r="241" spans="1:22" ht="15" customHeight="1">
      <c r="A241" s="16" t="s">
        <v>167</v>
      </c>
      <c r="B241" s="54">
        <v>234</v>
      </c>
      <c r="C241" s="17" t="s">
        <v>871</v>
      </c>
      <c r="D241" s="17" t="s">
        <v>872</v>
      </c>
      <c r="E241" s="18">
        <v>1999</v>
      </c>
      <c r="F241" s="17" t="s">
        <v>163</v>
      </c>
      <c r="G241" s="54"/>
      <c r="H241" s="54" t="s">
        <v>176</v>
      </c>
      <c r="I241" s="54"/>
      <c r="J241" s="143"/>
      <c r="K241" s="54"/>
      <c r="L241" s="54"/>
      <c r="M241" s="54" t="s">
        <v>13</v>
      </c>
      <c r="N241" s="54"/>
      <c r="O241" s="45">
        <f>IF(E241&lt;=2003,3,2)</f>
        <v>3</v>
      </c>
      <c r="P241" s="18">
        <f t="shared" si="28"/>
        <v>2</v>
      </c>
      <c r="Q241" s="79">
        <f>COUNTA(G241)*5+O241*P241</f>
        <v>6</v>
      </c>
    </row>
    <row r="242" spans="1:22" s="23" customFormat="1">
      <c r="A242" s="54" t="s">
        <v>167</v>
      </c>
      <c r="B242" s="54">
        <v>308</v>
      </c>
      <c r="C242" s="17" t="s">
        <v>722</v>
      </c>
      <c r="D242" s="17" t="s">
        <v>796</v>
      </c>
      <c r="E242" s="18">
        <v>1999</v>
      </c>
      <c r="F242" s="17" t="s">
        <v>27</v>
      </c>
      <c r="G242" s="54"/>
      <c r="H242" s="54"/>
      <c r="I242" s="54"/>
      <c r="J242" s="54" t="s">
        <v>172</v>
      </c>
      <c r="K242" s="54"/>
      <c r="L242" s="54"/>
      <c r="M242" s="54"/>
      <c r="N242" s="54" t="s">
        <v>14</v>
      </c>
      <c r="O242" s="45"/>
      <c r="P242" s="18">
        <f t="shared" si="28"/>
        <v>2</v>
      </c>
      <c r="Q242" s="79"/>
      <c r="R242"/>
      <c r="S242" s="168"/>
      <c r="T242" s="3"/>
      <c r="U242" s="3"/>
      <c r="V242" s="3"/>
    </row>
    <row r="243" spans="1:22" s="23" customFormat="1">
      <c r="A243" s="54" t="s">
        <v>167</v>
      </c>
      <c r="B243" s="54">
        <v>309</v>
      </c>
      <c r="C243" s="17" t="s">
        <v>33</v>
      </c>
      <c r="D243" s="17" t="s">
        <v>154</v>
      </c>
      <c r="E243" s="18">
        <v>1999</v>
      </c>
      <c r="F243" s="82" t="s">
        <v>27</v>
      </c>
      <c r="G243" s="54"/>
      <c r="H243" s="54"/>
      <c r="I243" s="54" t="s">
        <v>853</v>
      </c>
      <c r="J243" s="54" t="s">
        <v>172</v>
      </c>
      <c r="K243" s="54"/>
      <c r="L243" s="54"/>
      <c r="M243" s="54" t="s">
        <v>13</v>
      </c>
      <c r="N243" s="54" t="s">
        <v>14</v>
      </c>
      <c r="O243" s="45"/>
      <c r="P243" s="18">
        <f t="shared" si="28"/>
        <v>4</v>
      </c>
      <c r="Q243" s="79"/>
      <c r="S243" s="168"/>
      <c r="T243" s="3"/>
      <c r="U243" s="3"/>
      <c r="V243" s="3"/>
    </row>
    <row r="244" spans="1:22" s="23" customFormat="1">
      <c r="A244" s="54" t="s">
        <v>166</v>
      </c>
      <c r="B244" s="54">
        <v>22</v>
      </c>
      <c r="C244" s="81" t="s">
        <v>637</v>
      </c>
      <c r="D244" s="81" t="s">
        <v>638</v>
      </c>
      <c r="E244" s="18">
        <v>1999</v>
      </c>
      <c r="F244" s="17" t="s">
        <v>30</v>
      </c>
      <c r="G244" s="54"/>
      <c r="H244" s="54"/>
      <c r="I244" s="54"/>
      <c r="J244" s="54"/>
      <c r="K244" s="54"/>
      <c r="L244" s="54"/>
      <c r="M244" s="54" t="s">
        <v>13</v>
      </c>
      <c r="N244" s="54" t="s">
        <v>14</v>
      </c>
      <c r="O244" s="45">
        <f>IF(E244&lt;=2003,3,2)</f>
        <v>3</v>
      </c>
      <c r="P244" s="18">
        <f t="shared" si="28"/>
        <v>2</v>
      </c>
      <c r="Q244" s="79">
        <f>COUNTA(G244)*5+O244*P244</f>
        <v>6</v>
      </c>
      <c r="S244" s="168"/>
      <c r="T244" s="3"/>
      <c r="U244" s="3"/>
      <c r="V244" s="3"/>
    </row>
    <row r="245" spans="1:22">
      <c r="A245" s="16" t="s">
        <v>166</v>
      </c>
      <c r="B245" s="54">
        <v>62</v>
      </c>
      <c r="C245" s="17" t="s">
        <v>1018</v>
      </c>
      <c r="D245" s="17" t="s">
        <v>1017</v>
      </c>
      <c r="E245" s="18">
        <v>1999</v>
      </c>
      <c r="F245" s="17" t="s">
        <v>572</v>
      </c>
      <c r="G245" s="54"/>
      <c r="H245" s="54" t="s">
        <v>176</v>
      </c>
      <c r="I245" s="54"/>
      <c r="J245" s="54"/>
      <c r="K245" s="54"/>
      <c r="L245" s="54"/>
      <c r="M245" s="54" t="s">
        <v>13</v>
      </c>
      <c r="N245" s="54"/>
      <c r="O245" s="45"/>
      <c r="P245" s="18">
        <f t="shared" si="28"/>
        <v>2</v>
      </c>
      <c r="Q245" s="79"/>
    </row>
    <row r="246" spans="1:22">
      <c r="A246" s="54" t="s">
        <v>166</v>
      </c>
      <c r="B246" s="54">
        <v>71</v>
      </c>
      <c r="C246" s="17" t="s">
        <v>338</v>
      </c>
      <c r="D246" s="17" t="s">
        <v>53</v>
      </c>
      <c r="E246" s="18">
        <v>1999</v>
      </c>
      <c r="F246" s="17" t="s">
        <v>646</v>
      </c>
      <c r="G246" s="54"/>
      <c r="H246" s="54" t="s">
        <v>176</v>
      </c>
      <c r="I246" s="54" t="s">
        <v>853</v>
      </c>
      <c r="J246" s="54"/>
      <c r="K246" s="54"/>
      <c r="L246" s="54"/>
      <c r="M246" s="54" t="s">
        <v>13</v>
      </c>
      <c r="N246" s="54"/>
      <c r="O246" s="45">
        <f>IF(E246&lt;=2003,3,2)</f>
        <v>3</v>
      </c>
      <c r="P246" s="18">
        <f t="shared" si="28"/>
        <v>3</v>
      </c>
      <c r="Q246" s="79">
        <f>COUNTA(G246)*5+O246*P246</f>
        <v>9</v>
      </c>
      <c r="R246" s="23"/>
    </row>
    <row r="247" spans="1:22" s="23" customFormat="1">
      <c r="A247" s="16" t="s">
        <v>166</v>
      </c>
      <c r="B247" s="54">
        <v>121</v>
      </c>
      <c r="C247" s="220" t="s">
        <v>1022</v>
      </c>
      <c r="D247" s="17" t="s">
        <v>894</v>
      </c>
      <c r="E247" s="18">
        <v>1999</v>
      </c>
      <c r="F247" s="17" t="s">
        <v>15</v>
      </c>
      <c r="G247" s="54"/>
      <c r="H247" s="54"/>
      <c r="I247" s="54" t="s">
        <v>853</v>
      </c>
      <c r="J247" s="54" t="s">
        <v>172</v>
      </c>
      <c r="K247" s="54"/>
      <c r="L247" s="54"/>
      <c r="M247" s="54" t="s">
        <v>13</v>
      </c>
      <c r="N247" s="54"/>
      <c r="O247" s="45">
        <f>IF(E247&lt;=2003,3,2)</f>
        <v>3</v>
      </c>
      <c r="P247" s="18">
        <f t="shared" si="28"/>
        <v>3</v>
      </c>
      <c r="Q247" s="79">
        <f>COUNTA(G247)*5+O247*P247</f>
        <v>9</v>
      </c>
      <c r="R247"/>
      <c r="S247" s="168"/>
      <c r="T247" s="3"/>
      <c r="U247" s="3"/>
      <c r="V247" s="3"/>
    </row>
    <row r="248" spans="1:22" s="23" customFormat="1">
      <c r="A248" s="16" t="s">
        <v>166</v>
      </c>
      <c r="B248" s="54">
        <v>230</v>
      </c>
      <c r="C248" s="17" t="s">
        <v>919</v>
      </c>
      <c r="D248" s="17" t="s">
        <v>22</v>
      </c>
      <c r="E248" s="18">
        <v>1999</v>
      </c>
      <c r="F248" s="17" t="s">
        <v>134</v>
      </c>
      <c r="G248" s="54"/>
      <c r="H248" s="54" t="s">
        <v>176</v>
      </c>
      <c r="I248" s="54" t="s">
        <v>853</v>
      </c>
      <c r="J248" s="54"/>
      <c r="K248" s="54"/>
      <c r="L248" s="54"/>
      <c r="M248" s="54" t="s">
        <v>13</v>
      </c>
      <c r="N248" s="54"/>
      <c r="O248" s="45">
        <f>IF(E248&lt;=2003,3,2)</f>
        <v>3</v>
      </c>
      <c r="P248" s="18">
        <f t="shared" si="28"/>
        <v>3</v>
      </c>
      <c r="Q248" s="79">
        <f>COUNTA(G248)*5+O248*P248</f>
        <v>9</v>
      </c>
      <c r="S248" s="168"/>
      <c r="U248" s="3"/>
      <c r="V248" s="3"/>
    </row>
    <row r="249" spans="1:22" s="23" customFormat="1">
      <c r="A249" s="54" t="s">
        <v>166</v>
      </c>
      <c r="B249" s="54">
        <v>243</v>
      </c>
      <c r="C249" s="17" t="s">
        <v>192</v>
      </c>
      <c r="D249" s="17" t="s">
        <v>52</v>
      </c>
      <c r="E249" s="18">
        <v>1999</v>
      </c>
      <c r="F249" s="17" t="s">
        <v>473</v>
      </c>
      <c r="G249" s="54"/>
      <c r="H249" s="54" t="s">
        <v>176</v>
      </c>
      <c r="I249" s="54" t="s">
        <v>853</v>
      </c>
      <c r="J249" s="54"/>
      <c r="K249" s="54"/>
      <c r="L249" s="54"/>
      <c r="M249" s="54"/>
      <c r="N249" s="54"/>
      <c r="O249" s="45">
        <f>IF(E249&lt;=2003,3,2)</f>
        <v>3</v>
      </c>
      <c r="P249" s="18">
        <f t="shared" si="28"/>
        <v>2</v>
      </c>
      <c r="Q249" s="79">
        <f>COUNTA(G249)*5+O249*P249</f>
        <v>6</v>
      </c>
      <c r="R249"/>
      <c r="S249" s="168"/>
      <c r="T249" s="3"/>
      <c r="U249" s="3"/>
      <c r="V249" s="3"/>
    </row>
    <row r="250" spans="1:22" s="23" customFormat="1">
      <c r="A250" s="54" t="s">
        <v>167</v>
      </c>
      <c r="B250" s="54">
        <v>65</v>
      </c>
      <c r="C250" s="17" t="s">
        <v>1015</v>
      </c>
      <c r="D250" s="17" t="s">
        <v>1016</v>
      </c>
      <c r="E250" s="18">
        <v>1998</v>
      </c>
      <c r="F250" s="17" t="s">
        <v>1019</v>
      </c>
      <c r="G250" s="54"/>
      <c r="H250" s="54" t="s">
        <v>176</v>
      </c>
      <c r="I250" s="54" t="s">
        <v>853</v>
      </c>
      <c r="J250" s="54"/>
      <c r="K250" s="54"/>
      <c r="L250" s="54"/>
      <c r="M250" s="54"/>
      <c r="N250" s="54"/>
      <c r="O250" s="45"/>
      <c r="P250" s="18">
        <f t="shared" si="28"/>
        <v>2</v>
      </c>
      <c r="Q250" s="79"/>
      <c r="R250"/>
      <c r="S250" s="168"/>
      <c r="T250" s="3"/>
      <c r="U250" s="3"/>
      <c r="V250" s="3"/>
    </row>
    <row r="251" spans="1:22" s="23" customFormat="1">
      <c r="A251" s="54" t="s">
        <v>167</v>
      </c>
      <c r="B251" s="54">
        <v>311</v>
      </c>
      <c r="C251" s="88" t="s">
        <v>28</v>
      </c>
      <c r="D251" s="88" t="s">
        <v>38</v>
      </c>
      <c r="E251" s="90">
        <v>1998</v>
      </c>
      <c r="F251" s="82" t="s">
        <v>27</v>
      </c>
      <c r="G251" s="54"/>
      <c r="H251" s="54"/>
      <c r="I251" s="54" t="s">
        <v>853</v>
      </c>
      <c r="J251" s="54" t="s">
        <v>172</v>
      </c>
      <c r="K251" s="54"/>
      <c r="L251" s="54"/>
      <c r="M251" s="54" t="s">
        <v>13</v>
      </c>
      <c r="N251" s="54"/>
      <c r="O251" s="45"/>
      <c r="P251" s="18">
        <f t="shared" si="28"/>
        <v>3</v>
      </c>
      <c r="Q251" s="79"/>
      <c r="S251" s="168"/>
      <c r="U251" s="3"/>
      <c r="V251" s="3"/>
    </row>
    <row r="252" spans="1:22" s="23" customFormat="1">
      <c r="A252" s="54" t="s">
        <v>167</v>
      </c>
      <c r="B252" s="54">
        <v>312</v>
      </c>
      <c r="C252" s="17" t="s">
        <v>9</v>
      </c>
      <c r="D252" s="17" t="s">
        <v>185</v>
      </c>
      <c r="E252" s="18">
        <v>1998</v>
      </c>
      <c r="F252" s="17" t="s">
        <v>27</v>
      </c>
      <c r="G252" s="54"/>
      <c r="H252" s="54" t="s">
        <v>176</v>
      </c>
      <c r="I252" s="54"/>
      <c r="J252" s="54"/>
      <c r="K252" s="54"/>
      <c r="L252" s="54"/>
      <c r="M252" s="54"/>
      <c r="N252" s="54" t="s">
        <v>14</v>
      </c>
      <c r="O252" s="45"/>
      <c r="P252" s="18">
        <f t="shared" si="28"/>
        <v>2</v>
      </c>
      <c r="Q252" s="79"/>
      <c r="R252"/>
      <c r="S252" s="168"/>
      <c r="T252" s="3"/>
      <c r="U252" s="3"/>
      <c r="V252" s="3"/>
    </row>
    <row r="253" spans="1:22" s="23" customFormat="1">
      <c r="A253" s="54" t="s">
        <v>167</v>
      </c>
      <c r="B253" s="54">
        <v>313</v>
      </c>
      <c r="C253" s="81" t="s">
        <v>10</v>
      </c>
      <c r="D253" s="81" t="s">
        <v>23</v>
      </c>
      <c r="E253" s="18">
        <v>1998</v>
      </c>
      <c r="F253" s="83" t="s">
        <v>27</v>
      </c>
      <c r="G253" s="54"/>
      <c r="H253" s="54"/>
      <c r="I253" s="143"/>
      <c r="J253" s="143"/>
      <c r="K253" s="54"/>
      <c r="L253" s="54"/>
      <c r="M253" s="54" t="s">
        <v>13</v>
      </c>
      <c r="N253" s="54" t="s">
        <v>14</v>
      </c>
      <c r="O253" s="45"/>
      <c r="P253" s="18">
        <f t="shared" si="28"/>
        <v>2</v>
      </c>
      <c r="Q253" s="79"/>
      <c r="R253"/>
      <c r="S253" s="168"/>
      <c r="U253" s="3"/>
      <c r="V253" s="3"/>
    </row>
    <row r="254" spans="1:22" s="23" customFormat="1">
      <c r="A254" s="16" t="s">
        <v>166</v>
      </c>
      <c r="B254" s="54">
        <v>208</v>
      </c>
      <c r="C254" s="17" t="s">
        <v>944</v>
      </c>
      <c r="D254" s="17" t="s">
        <v>945</v>
      </c>
      <c r="E254" s="18">
        <v>1998</v>
      </c>
      <c r="F254" s="17" t="s">
        <v>135</v>
      </c>
      <c r="G254" s="54"/>
      <c r="H254" s="54" t="s">
        <v>176</v>
      </c>
      <c r="I254" s="54" t="s">
        <v>853</v>
      </c>
      <c r="J254" s="54"/>
      <c r="K254" s="54"/>
      <c r="L254" s="54"/>
      <c r="M254" s="54"/>
      <c r="N254" s="54"/>
      <c r="O254" s="45">
        <f>IF(E254&lt;=2003,3,2)</f>
        <v>3</v>
      </c>
      <c r="P254" s="18">
        <f t="shared" si="28"/>
        <v>2</v>
      </c>
      <c r="Q254" s="79">
        <f>COUNTA(G254)*5+O254*P254</f>
        <v>6</v>
      </c>
      <c r="S254" s="168"/>
      <c r="U254" s="3"/>
      <c r="V254" s="3"/>
    </row>
    <row r="255" spans="1:22" s="23" customFormat="1">
      <c r="A255" s="54" t="s">
        <v>166</v>
      </c>
      <c r="B255" s="54">
        <v>310</v>
      </c>
      <c r="C255" s="17" t="s">
        <v>81</v>
      </c>
      <c r="D255" s="17" t="s">
        <v>50</v>
      </c>
      <c r="E255" s="18">
        <v>1998</v>
      </c>
      <c r="F255" s="83" t="s">
        <v>27</v>
      </c>
      <c r="G255" s="54"/>
      <c r="H255" s="54"/>
      <c r="I255" s="54" t="s">
        <v>853</v>
      </c>
      <c r="J255" s="54" t="s">
        <v>172</v>
      </c>
      <c r="K255" s="54"/>
      <c r="L255" s="54"/>
      <c r="M255" s="54" t="s">
        <v>13</v>
      </c>
      <c r="N255" s="54" t="s">
        <v>14</v>
      </c>
      <c r="O255" s="45"/>
      <c r="P255" s="18">
        <f t="shared" si="28"/>
        <v>4</v>
      </c>
      <c r="Q255" s="79"/>
      <c r="R255"/>
      <c r="S255" s="168"/>
      <c r="T255" s="3"/>
      <c r="U255" s="3"/>
      <c r="V255" s="3"/>
    </row>
    <row r="256" spans="1:22" s="23" customFormat="1">
      <c r="A256" s="54" t="s">
        <v>167</v>
      </c>
      <c r="B256" s="54">
        <v>314</v>
      </c>
      <c r="C256" s="17" t="s">
        <v>624</v>
      </c>
      <c r="D256" s="17" t="s">
        <v>35</v>
      </c>
      <c r="E256" s="18">
        <v>1997</v>
      </c>
      <c r="F256" s="17" t="s">
        <v>27</v>
      </c>
      <c r="G256" s="54"/>
      <c r="H256" s="54"/>
      <c r="I256" s="54" t="s">
        <v>853</v>
      </c>
      <c r="J256" s="54" t="s">
        <v>172</v>
      </c>
      <c r="K256" s="54"/>
      <c r="L256" s="54"/>
      <c r="M256" s="54" t="s">
        <v>13</v>
      </c>
      <c r="N256" s="54" t="s">
        <v>14</v>
      </c>
      <c r="O256" s="45"/>
      <c r="P256" s="18">
        <f t="shared" si="28"/>
        <v>4</v>
      </c>
      <c r="Q256" s="79"/>
      <c r="S256" s="168"/>
      <c r="T256" s="3"/>
      <c r="U256" s="3"/>
      <c r="V256" s="3"/>
    </row>
    <row r="257" spans="1:22" s="23" customFormat="1">
      <c r="A257" s="54" t="s">
        <v>166</v>
      </c>
      <c r="B257" s="54">
        <v>45</v>
      </c>
      <c r="C257" s="17" t="s">
        <v>126</v>
      </c>
      <c r="D257" s="17" t="s">
        <v>29</v>
      </c>
      <c r="E257" s="18">
        <v>1997</v>
      </c>
      <c r="F257" s="17" t="s">
        <v>93</v>
      </c>
      <c r="G257" s="54"/>
      <c r="H257" s="54"/>
      <c r="I257" s="54"/>
      <c r="J257" s="54"/>
      <c r="K257" s="54"/>
      <c r="L257" s="54"/>
      <c r="M257" s="54"/>
      <c r="N257" s="54" t="s">
        <v>14</v>
      </c>
      <c r="O257" s="45">
        <f>IF(E257&lt;=2003,3,2)</f>
        <v>3</v>
      </c>
      <c r="P257" s="18">
        <f t="shared" si="28"/>
        <v>1</v>
      </c>
      <c r="Q257" s="79">
        <f>COUNTA(G257)*5+O257*P257</f>
        <v>3</v>
      </c>
      <c r="R257"/>
      <c r="S257" s="168"/>
      <c r="T257" s="3"/>
      <c r="U257" s="3"/>
      <c r="V257" s="3"/>
    </row>
    <row r="258" spans="1:22" s="23" customFormat="1">
      <c r="A258" s="78" t="s">
        <v>167</v>
      </c>
      <c r="B258" s="54">
        <v>315</v>
      </c>
      <c r="C258" s="17" t="s">
        <v>238</v>
      </c>
      <c r="D258" s="17" t="s">
        <v>239</v>
      </c>
      <c r="E258" s="102">
        <v>1979</v>
      </c>
      <c r="F258" s="17" t="s">
        <v>27</v>
      </c>
      <c r="G258" s="54"/>
      <c r="H258" s="54"/>
      <c r="I258" s="54" t="s">
        <v>853</v>
      </c>
      <c r="J258" s="54" t="s">
        <v>172</v>
      </c>
      <c r="K258" s="54"/>
      <c r="L258" s="54"/>
      <c r="M258" s="54" t="s">
        <v>13</v>
      </c>
      <c r="N258" s="54" t="s">
        <v>14</v>
      </c>
      <c r="O258" s="45"/>
      <c r="P258" s="18">
        <f t="shared" si="28"/>
        <v>4</v>
      </c>
      <c r="Q258" s="79"/>
      <c r="S258" s="168"/>
      <c r="T258" s="3"/>
      <c r="U258" s="3"/>
      <c r="V258" s="3"/>
    </row>
    <row r="259" spans="1:22" s="23" customFormat="1">
      <c r="A259" s="78" t="s">
        <v>167</v>
      </c>
      <c r="B259" s="54">
        <v>316</v>
      </c>
      <c r="C259" s="17" t="s">
        <v>240</v>
      </c>
      <c r="D259" s="17" t="s">
        <v>241</v>
      </c>
      <c r="E259" s="102">
        <v>1976</v>
      </c>
      <c r="F259" s="17" t="s">
        <v>27</v>
      </c>
      <c r="G259" s="54"/>
      <c r="H259" s="54"/>
      <c r="I259" s="54" t="s">
        <v>853</v>
      </c>
      <c r="J259" s="54" t="s">
        <v>172</v>
      </c>
      <c r="K259" s="54"/>
      <c r="L259" s="54"/>
      <c r="M259" s="54" t="s">
        <v>13</v>
      </c>
      <c r="N259" s="54" t="s">
        <v>14</v>
      </c>
      <c r="O259" s="45"/>
      <c r="P259" s="18">
        <f t="shared" si="28"/>
        <v>4</v>
      </c>
      <c r="Q259" s="79"/>
      <c r="S259" s="168"/>
      <c r="T259" s="3"/>
      <c r="U259" s="3"/>
      <c r="V259" s="3"/>
    </row>
    <row r="260" spans="1:22">
      <c r="A260" s="63"/>
      <c r="B260" s="54"/>
      <c r="C260" s="17"/>
      <c r="D260" s="17"/>
      <c r="E260" s="18"/>
      <c r="F260" s="17"/>
      <c r="G260" s="54"/>
      <c r="H260" s="54"/>
      <c r="I260" s="54"/>
      <c r="J260" s="54"/>
      <c r="K260" s="54"/>
      <c r="L260" s="54"/>
      <c r="M260" s="54"/>
      <c r="N260" s="54"/>
      <c r="O260" s="45">
        <f t="shared" ref="O260:O261" si="31">IF(E260&lt;=2003,3,2)</f>
        <v>3</v>
      </c>
      <c r="P260" s="18">
        <f t="shared" ref="P260:P261" si="32">COUNTA(H260:N260)</f>
        <v>0</v>
      </c>
      <c r="Q260" s="56">
        <f t="shared" ref="Q260:Q261" si="33">COUNTA(G260)*5+O260*P260</f>
        <v>0</v>
      </c>
    </row>
    <row r="261" spans="1:22" s="23" customFormat="1">
      <c r="A261" s="63"/>
      <c r="B261" s="54"/>
      <c r="C261" s="17"/>
      <c r="D261" s="17"/>
      <c r="E261" s="18"/>
      <c r="F261" s="17"/>
      <c r="G261" s="54"/>
      <c r="H261" s="54"/>
      <c r="I261" s="54"/>
      <c r="J261" s="54"/>
      <c r="K261" s="54"/>
      <c r="L261" s="54"/>
      <c r="M261" s="54"/>
      <c r="N261" s="54"/>
      <c r="O261" s="45">
        <f t="shared" si="31"/>
        <v>3</v>
      </c>
      <c r="P261" s="18">
        <f t="shared" si="32"/>
        <v>0</v>
      </c>
      <c r="Q261" s="56">
        <f t="shared" si="33"/>
        <v>0</v>
      </c>
      <c r="S261" s="168"/>
      <c r="T261" s="3"/>
      <c r="U261" s="3"/>
      <c r="V261" s="3"/>
    </row>
    <row r="262" spans="1:22" s="23" customFormat="1">
      <c r="A262" s="16"/>
      <c r="B262" s="16"/>
      <c r="C262" s="17"/>
      <c r="D262" s="17"/>
      <c r="E262" s="18"/>
      <c r="F262" s="17"/>
      <c r="G262" s="54"/>
      <c r="H262" s="54"/>
      <c r="I262" s="54"/>
      <c r="J262" s="54"/>
      <c r="K262" s="54"/>
      <c r="L262" s="54"/>
      <c r="M262" s="54"/>
      <c r="N262" s="54"/>
      <c r="O262" s="45">
        <f t="shared" ref="O262:O263" si="34">IF(E262&lt;=2003,3,2)</f>
        <v>3</v>
      </c>
      <c r="P262" s="18">
        <f t="shared" ref="P262:P263" si="35">COUNTA(H262:N262)</f>
        <v>0</v>
      </c>
      <c r="Q262" s="56">
        <f t="shared" ref="Q262:Q263" si="36">COUNTA(G262)*5+O262*P262</f>
        <v>0</v>
      </c>
      <c r="S262" s="168"/>
      <c r="T262" s="3"/>
      <c r="U262" s="3"/>
      <c r="V262" s="3"/>
    </row>
    <row r="263" spans="1:22" s="23" customFormat="1" ht="16.5" thickBot="1">
      <c r="A263" s="155"/>
      <c r="B263" s="155"/>
      <c r="C263" s="156"/>
      <c r="D263" s="156"/>
      <c r="E263" s="157"/>
      <c r="F263" s="156"/>
      <c r="G263" s="158"/>
      <c r="H263" s="158"/>
      <c r="I263" s="158"/>
      <c r="J263" s="158"/>
      <c r="K263" s="158"/>
      <c r="L263" s="158"/>
      <c r="M263" s="158"/>
      <c r="N263" s="158"/>
      <c r="O263" s="159">
        <f t="shared" si="34"/>
        <v>3</v>
      </c>
      <c r="P263" s="157">
        <f t="shared" si="35"/>
        <v>0</v>
      </c>
      <c r="Q263" s="160">
        <f t="shared" si="36"/>
        <v>0</v>
      </c>
      <c r="S263" s="168"/>
      <c r="T263" s="3"/>
      <c r="U263" s="3"/>
      <c r="V263" s="3"/>
    </row>
    <row r="264" spans="1:22" s="23" customFormat="1" ht="15" customHeight="1">
      <c r="A264" s="149" t="s">
        <v>167</v>
      </c>
      <c r="B264" s="150"/>
      <c r="C264" s="152" t="s">
        <v>940</v>
      </c>
      <c r="D264" s="152" t="s">
        <v>430</v>
      </c>
      <c r="E264" s="151">
        <v>2002</v>
      </c>
      <c r="F264" s="152" t="s">
        <v>135</v>
      </c>
      <c r="G264" s="150"/>
      <c r="H264" s="150"/>
      <c r="I264" s="150"/>
      <c r="J264" s="150"/>
      <c r="K264" s="150"/>
      <c r="L264" s="150"/>
      <c r="M264" s="150"/>
      <c r="N264" s="150"/>
      <c r="O264" s="153">
        <f t="shared" ref="O264:O271" si="37">IF(E264&lt;=2003,3,2)</f>
        <v>3</v>
      </c>
      <c r="P264" s="151">
        <f t="shared" ref="P264:P271" si="38">COUNTA(H264:N264)</f>
        <v>0</v>
      </c>
      <c r="Q264" s="154">
        <f t="shared" ref="Q264:Q271" si="39">COUNTA(G264)*5+O264*P264</f>
        <v>0</v>
      </c>
      <c r="S264" s="168"/>
      <c r="T264" s="3"/>
      <c r="U264" s="3"/>
      <c r="V264" s="3"/>
    </row>
    <row r="265" spans="1:22" s="23" customFormat="1">
      <c r="A265" s="142" t="s">
        <v>167</v>
      </c>
      <c r="B265" s="143"/>
      <c r="C265" s="145" t="s">
        <v>943</v>
      </c>
      <c r="D265" s="145" t="s">
        <v>35</v>
      </c>
      <c r="E265" s="144">
        <v>2002</v>
      </c>
      <c r="F265" s="145" t="s">
        <v>135</v>
      </c>
      <c r="G265" s="143"/>
      <c r="H265" s="143"/>
      <c r="I265" s="143"/>
      <c r="J265" s="143"/>
      <c r="K265" s="143"/>
      <c r="L265" s="143"/>
      <c r="M265" s="143"/>
      <c r="N265" s="143"/>
      <c r="O265" s="146">
        <f t="shared" si="37"/>
        <v>3</v>
      </c>
      <c r="P265" s="144">
        <f t="shared" si="38"/>
        <v>0</v>
      </c>
      <c r="Q265" s="147">
        <f t="shared" si="39"/>
        <v>0</v>
      </c>
      <c r="R265" s="148"/>
      <c r="S265" s="168"/>
      <c r="T265" s="3"/>
      <c r="U265" s="3"/>
      <c r="V265" s="3"/>
    </row>
    <row r="266" spans="1:22" s="23" customFormat="1">
      <c r="A266" s="142" t="s">
        <v>167</v>
      </c>
      <c r="B266" s="143"/>
      <c r="C266" s="145" t="s">
        <v>941</v>
      </c>
      <c r="D266" s="145" t="s">
        <v>942</v>
      </c>
      <c r="E266" s="144">
        <v>2002</v>
      </c>
      <c r="F266" s="145" t="s">
        <v>135</v>
      </c>
      <c r="G266" s="143"/>
      <c r="H266" s="143"/>
      <c r="I266" s="143"/>
      <c r="J266" s="143"/>
      <c r="K266" s="143"/>
      <c r="L266" s="143"/>
      <c r="M266" s="143"/>
      <c r="N266" s="143"/>
      <c r="O266" s="146">
        <f t="shared" si="37"/>
        <v>3</v>
      </c>
      <c r="P266" s="144">
        <f t="shared" si="38"/>
        <v>0</v>
      </c>
      <c r="Q266" s="147">
        <f t="shared" si="39"/>
        <v>0</v>
      </c>
      <c r="R266" s="148"/>
      <c r="S266" s="168"/>
      <c r="T266" s="3"/>
      <c r="U266" s="3"/>
      <c r="V266" s="3"/>
    </row>
    <row r="267" spans="1:22" s="23" customFormat="1">
      <c r="A267" s="142" t="s">
        <v>167</v>
      </c>
      <c r="B267" s="143"/>
      <c r="C267" s="145" t="s">
        <v>933</v>
      </c>
      <c r="D267" s="145" t="s">
        <v>64</v>
      </c>
      <c r="E267" s="144">
        <v>2001</v>
      </c>
      <c r="F267" s="145" t="s">
        <v>135</v>
      </c>
      <c r="G267" s="143"/>
      <c r="H267" s="143"/>
      <c r="I267" s="143"/>
      <c r="J267" s="143"/>
      <c r="K267" s="143"/>
      <c r="L267" s="143"/>
      <c r="M267" s="143"/>
      <c r="N267" s="143"/>
      <c r="O267" s="146">
        <f t="shared" si="37"/>
        <v>3</v>
      </c>
      <c r="P267" s="144">
        <f t="shared" si="38"/>
        <v>0</v>
      </c>
      <c r="Q267" s="147">
        <f t="shared" si="39"/>
        <v>0</v>
      </c>
      <c r="R267" s="148"/>
      <c r="S267" s="168"/>
      <c r="T267" s="3"/>
      <c r="U267" s="3"/>
      <c r="V267" s="3"/>
    </row>
    <row r="268" spans="1:22" ht="15" customHeight="1">
      <c r="A268" s="143" t="s">
        <v>166</v>
      </c>
      <c r="B268" s="143"/>
      <c r="C268" s="221" t="s">
        <v>933</v>
      </c>
      <c r="D268" s="221" t="s">
        <v>102</v>
      </c>
      <c r="E268" s="144">
        <v>1999</v>
      </c>
      <c r="F268" s="145" t="s">
        <v>135</v>
      </c>
      <c r="G268" s="143"/>
      <c r="H268" s="143"/>
      <c r="I268" s="143"/>
      <c r="J268" s="143"/>
      <c r="K268" s="143"/>
      <c r="L268" s="143"/>
      <c r="M268" s="143"/>
      <c r="N268" s="143"/>
      <c r="O268" s="146">
        <f t="shared" si="37"/>
        <v>3</v>
      </c>
      <c r="P268" s="144">
        <f t="shared" si="38"/>
        <v>0</v>
      </c>
      <c r="Q268" s="147">
        <f t="shared" si="39"/>
        <v>0</v>
      </c>
      <c r="R268" s="148"/>
    </row>
    <row r="269" spans="1:22" s="23" customFormat="1">
      <c r="A269" s="143" t="s">
        <v>166</v>
      </c>
      <c r="B269" s="143"/>
      <c r="C269" s="221" t="s">
        <v>255</v>
      </c>
      <c r="D269" s="221" t="s">
        <v>912</v>
      </c>
      <c r="E269" s="144">
        <v>2000</v>
      </c>
      <c r="F269" s="145" t="s">
        <v>135</v>
      </c>
      <c r="G269" s="143"/>
      <c r="H269" s="143"/>
      <c r="I269" s="143"/>
      <c r="J269" s="143"/>
      <c r="K269" s="143"/>
      <c r="L269" s="143"/>
      <c r="M269" s="143"/>
      <c r="N269" s="143"/>
      <c r="O269" s="146">
        <f t="shared" si="37"/>
        <v>3</v>
      </c>
      <c r="P269" s="144">
        <f t="shared" si="38"/>
        <v>0</v>
      </c>
      <c r="Q269" s="147">
        <f t="shared" si="39"/>
        <v>0</v>
      </c>
      <c r="R269" s="148"/>
      <c r="S269" s="168"/>
      <c r="T269" s="3"/>
      <c r="U269" s="3"/>
      <c r="V269" s="3"/>
    </row>
    <row r="270" spans="1:22" ht="15" customHeight="1">
      <c r="A270" s="142" t="s">
        <v>166</v>
      </c>
      <c r="B270" s="143"/>
      <c r="C270" s="221" t="s">
        <v>934</v>
      </c>
      <c r="D270" s="221" t="s">
        <v>935</v>
      </c>
      <c r="E270" s="144">
        <v>1997</v>
      </c>
      <c r="F270" s="145" t="s">
        <v>135</v>
      </c>
      <c r="G270" s="143"/>
      <c r="H270" s="143"/>
      <c r="I270" s="143"/>
      <c r="J270" s="143"/>
      <c r="K270" s="143"/>
      <c r="L270" s="143"/>
      <c r="M270" s="143"/>
      <c r="N270" s="143"/>
      <c r="O270" s="146">
        <f t="shared" si="37"/>
        <v>3</v>
      </c>
      <c r="P270" s="144">
        <f t="shared" si="38"/>
        <v>0</v>
      </c>
      <c r="Q270" s="147">
        <f t="shared" si="39"/>
        <v>0</v>
      </c>
      <c r="R270" s="148"/>
    </row>
    <row r="271" spans="1:22" s="23" customFormat="1">
      <c r="A271" s="142" t="s">
        <v>166</v>
      </c>
      <c r="B271" s="143"/>
      <c r="C271" s="221" t="s">
        <v>400</v>
      </c>
      <c r="D271" s="221" t="s">
        <v>401</v>
      </c>
      <c r="E271" s="144">
        <v>1997</v>
      </c>
      <c r="F271" s="145" t="s">
        <v>135</v>
      </c>
      <c r="G271" s="143"/>
      <c r="H271" s="143"/>
      <c r="I271" s="143"/>
      <c r="J271" s="143"/>
      <c r="K271" s="143"/>
      <c r="L271" s="143"/>
      <c r="M271" s="143"/>
      <c r="N271" s="143"/>
      <c r="O271" s="146">
        <f t="shared" si="37"/>
        <v>3</v>
      </c>
      <c r="P271" s="144">
        <f t="shared" si="38"/>
        <v>0</v>
      </c>
      <c r="Q271" s="147">
        <f t="shared" si="39"/>
        <v>0</v>
      </c>
      <c r="R271" s="148"/>
      <c r="S271" s="168"/>
      <c r="T271" s="3"/>
      <c r="U271" s="3"/>
      <c r="V271" s="3"/>
    </row>
    <row r="272" spans="1:22" s="23" customFormat="1">
      <c r="A272" s="142" t="s">
        <v>167</v>
      </c>
      <c r="B272" s="143"/>
      <c r="C272" s="221" t="s">
        <v>939</v>
      </c>
      <c r="D272" s="221" t="s">
        <v>38</v>
      </c>
      <c r="E272" s="144">
        <v>2003</v>
      </c>
      <c r="F272" s="145" t="s">
        <v>135</v>
      </c>
      <c r="G272" s="143"/>
      <c r="H272" s="143"/>
      <c r="I272" s="143"/>
      <c r="J272" s="143"/>
      <c r="K272" s="143"/>
      <c r="L272" s="143"/>
      <c r="M272" s="143"/>
      <c r="N272" s="143"/>
      <c r="O272" s="146">
        <f>IF(E272&lt;=2003,3,2)</f>
        <v>3</v>
      </c>
      <c r="P272" s="144">
        <f>COUNTA(H272:N272)</f>
        <v>0</v>
      </c>
      <c r="Q272" s="147">
        <f>COUNTA(G272)*5+O272*P272</f>
        <v>0</v>
      </c>
      <c r="R272" s="148"/>
      <c r="S272" s="168"/>
      <c r="U272" s="3"/>
      <c r="V272" s="3"/>
    </row>
    <row r="273" spans="1:22">
      <c r="A273" s="142" t="s">
        <v>166</v>
      </c>
      <c r="B273" s="143">
        <v>242</v>
      </c>
      <c r="C273" s="145" t="s">
        <v>487</v>
      </c>
      <c r="D273" s="145" t="s">
        <v>488</v>
      </c>
      <c r="E273" s="144">
        <v>2002</v>
      </c>
      <c r="F273" s="145" t="s">
        <v>473</v>
      </c>
      <c r="G273" s="209"/>
      <c r="H273" s="124" t="s">
        <v>1014</v>
      </c>
      <c r="I273" s="124"/>
      <c r="J273" s="206"/>
      <c r="K273" s="206"/>
      <c r="L273" s="206"/>
      <c r="M273" s="124" t="s">
        <v>13</v>
      </c>
      <c r="N273" s="124" t="s">
        <v>290</v>
      </c>
      <c r="O273" s="207">
        <f>IF(E273&lt;=2003,3,2)</f>
        <v>3</v>
      </c>
      <c r="P273" s="203">
        <f>COUNTA(H273:N273)</f>
        <v>3</v>
      </c>
      <c r="Q273" s="208">
        <f>COUNTA(G273)*5+O273*P273</f>
        <v>9</v>
      </c>
    </row>
    <row r="274" spans="1:22" s="23" customFormat="1">
      <c r="A274" s="142" t="s">
        <v>166</v>
      </c>
      <c r="B274" s="143">
        <v>241</v>
      </c>
      <c r="C274" s="145" t="s">
        <v>476</v>
      </c>
      <c r="D274" s="145" t="s">
        <v>483</v>
      </c>
      <c r="E274" s="144">
        <v>2003</v>
      </c>
      <c r="F274" s="145" t="s">
        <v>473</v>
      </c>
      <c r="G274" s="204"/>
      <c r="H274" s="124" t="s">
        <v>1014</v>
      </c>
      <c r="I274" s="124"/>
      <c r="J274" s="205" t="s">
        <v>852</v>
      </c>
      <c r="K274" s="206"/>
      <c r="L274" s="124" t="s">
        <v>12</v>
      </c>
      <c r="M274" s="124" t="s">
        <v>13</v>
      </c>
      <c r="N274" s="124" t="s">
        <v>290</v>
      </c>
      <c r="O274" s="207">
        <f>IF(E274&lt;=2003,3,2)</f>
        <v>3</v>
      </c>
      <c r="P274" s="203">
        <f>COUNTA(H274:N274)</f>
        <v>5</v>
      </c>
      <c r="Q274" s="208">
        <f>COUNTA(G274)*5+O274*P274</f>
        <v>15</v>
      </c>
      <c r="R274" s="148"/>
      <c r="S274" s="168"/>
      <c r="U274" s="3"/>
      <c r="V274" s="3"/>
    </row>
    <row r="275" spans="1:22">
      <c r="A275" s="63" t="s">
        <v>166</v>
      </c>
      <c r="B275" s="223">
        <v>87</v>
      </c>
      <c r="C275" s="226" t="s">
        <v>991</v>
      </c>
      <c r="D275" s="226" t="s">
        <v>992</v>
      </c>
      <c r="E275" s="225">
        <v>2003</v>
      </c>
      <c r="F275" s="226" t="s">
        <v>228</v>
      </c>
      <c r="G275" s="223"/>
      <c r="H275" s="227"/>
      <c r="I275" s="54"/>
      <c r="J275" s="227"/>
      <c r="K275" s="54"/>
      <c r="L275" s="54"/>
      <c r="M275" s="227"/>
      <c r="N275" s="227"/>
      <c r="O275" s="228">
        <f>IF(E275&lt;=2003,3,2)</f>
        <v>3</v>
      </c>
      <c r="P275" s="225">
        <f>COUNTA(H275:N275)</f>
        <v>0</v>
      </c>
      <c r="Q275" s="229">
        <f>COUNTA(G275)*5+O275*P275</f>
        <v>0</v>
      </c>
      <c r="R275" s="23"/>
    </row>
    <row r="276" spans="1:22" s="23" customFormat="1">
      <c r="A276" s="223" t="s">
        <v>166</v>
      </c>
      <c r="B276" s="223">
        <v>66</v>
      </c>
      <c r="C276" s="226" t="s">
        <v>988</v>
      </c>
      <c r="D276" s="226" t="s">
        <v>92</v>
      </c>
      <c r="E276" s="225">
        <v>2003</v>
      </c>
      <c r="F276" s="226" t="s">
        <v>646</v>
      </c>
      <c r="G276" s="223"/>
      <c r="H276" s="227"/>
      <c r="I276" s="54"/>
      <c r="J276" s="54"/>
      <c r="K276" s="54"/>
      <c r="L276" s="54"/>
      <c r="M276" s="227"/>
      <c r="N276" s="227"/>
      <c r="O276" s="228">
        <f>IF(E276&lt;=2003,3,2)</f>
        <v>3</v>
      </c>
      <c r="P276" s="225">
        <f>COUNTA(H276:N276)</f>
        <v>0</v>
      </c>
      <c r="Q276" s="229">
        <f>COUNTA(G276)*5+O276*P276</f>
        <v>0</v>
      </c>
      <c r="S276" s="168"/>
      <c r="T276" s="3"/>
      <c r="U276" s="3"/>
      <c r="V276" s="3"/>
    </row>
    <row r="277" spans="1:22">
      <c r="A277" s="223" t="s">
        <v>167</v>
      </c>
      <c r="B277" s="223">
        <v>201</v>
      </c>
      <c r="C277" s="226" t="s">
        <v>758</v>
      </c>
      <c r="D277" s="226" t="s">
        <v>31</v>
      </c>
      <c r="E277" s="225">
        <v>2004</v>
      </c>
      <c r="F277" s="226" t="s">
        <v>135</v>
      </c>
      <c r="G277" s="223"/>
      <c r="H277" s="227"/>
      <c r="I277" s="54"/>
      <c r="J277" s="227"/>
      <c r="K277" s="54"/>
      <c r="L277" s="54"/>
      <c r="M277" s="227"/>
      <c r="N277" s="227"/>
      <c r="O277" s="228">
        <f t="shared" ref="O277" si="40">IF(E277&lt;=2003,3,2)</f>
        <v>2</v>
      </c>
      <c r="P277" s="225">
        <f t="shared" ref="P277:P278" si="41">COUNTA(H277:N277)</f>
        <v>0</v>
      </c>
      <c r="Q277" s="229">
        <f t="shared" ref="Q277" si="42">COUNTA(G277)*5+O277*P277</f>
        <v>0</v>
      </c>
      <c r="R277" s="23"/>
    </row>
    <row r="278" spans="1:22" s="23" customFormat="1" ht="15" customHeight="1">
      <c r="A278" s="223" t="s">
        <v>166</v>
      </c>
      <c r="B278" s="223">
        <v>289</v>
      </c>
      <c r="C278" s="226" t="s">
        <v>821</v>
      </c>
      <c r="D278" s="226" t="s">
        <v>950</v>
      </c>
      <c r="E278" s="225">
        <v>2003</v>
      </c>
      <c r="F278" s="226" t="s">
        <v>27</v>
      </c>
      <c r="G278" s="223"/>
      <c r="H278" s="227"/>
      <c r="I278" s="54"/>
      <c r="J278" s="54"/>
      <c r="K278" s="54"/>
      <c r="L278" s="227"/>
      <c r="M278" s="227"/>
      <c r="N278" s="227"/>
      <c r="O278" s="228"/>
      <c r="P278" s="225">
        <f t="shared" si="41"/>
        <v>0</v>
      </c>
      <c r="Q278" s="229"/>
      <c r="S278" s="168"/>
      <c r="T278" s="3"/>
      <c r="U278" s="3"/>
      <c r="V278" s="3"/>
    </row>
    <row r="279" spans="1:22">
      <c r="A279" s="222" t="s">
        <v>166</v>
      </c>
      <c r="B279" s="223">
        <v>296</v>
      </c>
      <c r="C279" s="224" t="s">
        <v>28</v>
      </c>
      <c r="D279" s="224" t="s">
        <v>839</v>
      </c>
      <c r="E279" s="225">
        <v>2002</v>
      </c>
      <c r="F279" s="226" t="s">
        <v>27</v>
      </c>
      <c r="G279" s="223"/>
      <c r="H279" s="227"/>
      <c r="I279" s="223"/>
      <c r="J279" s="223"/>
      <c r="K279" s="227"/>
      <c r="L279" s="223"/>
      <c r="M279" s="227"/>
      <c r="N279" s="223"/>
      <c r="O279" s="228"/>
      <c r="P279" s="225">
        <f t="shared" ref="P279:P292" si="43">COUNTA(H279:N279)</f>
        <v>0</v>
      </c>
      <c r="Q279" s="229"/>
      <c r="R279" s="23"/>
    </row>
    <row r="280" spans="1:22">
      <c r="A280" s="222" t="s">
        <v>166</v>
      </c>
      <c r="B280" s="223">
        <v>109</v>
      </c>
      <c r="C280" s="224" t="s">
        <v>887</v>
      </c>
      <c r="D280" s="224" t="s">
        <v>452</v>
      </c>
      <c r="E280" s="225">
        <v>2004</v>
      </c>
      <c r="F280" s="226" t="s">
        <v>15</v>
      </c>
      <c r="G280" s="223"/>
      <c r="H280" s="227"/>
      <c r="I280" s="54"/>
      <c r="J280" s="227"/>
      <c r="K280" s="54"/>
      <c r="L280" s="54"/>
      <c r="M280" s="227"/>
      <c r="N280" s="227"/>
      <c r="O280" s="228">
        <f>IF(E280&lt;=2003,3,2)</f>
        <v>2</v>
      </c>
      <c r="P280" s="225">
        <f t="shared" si="43"/>
        <v>0</v>
      </c>
      <c r="Q280" s="229">
        <f>COUNTA(G280)*5+O280*P280</f>
        <v>0</v>
      </c>
    </row>
    <row r="281" spans="1:22" s="23" customFormat="1" ht="15" customHeight="1">
      <c r="A281" s="222" t="s">
        <v>167</v>
      </c>
      <c r="B281" s="223">
        <v>34</v>
      </c>
      <c r="C281" s="224" t="s">
        <v>700</v>
      </c>
      <c r="D281" s="224" t="s">
        <v>701</v>
      </c>
      <c r="E281" s="225">
        <v>2004</v>
      </c>
      <c r="F281" s="226" t="s">
        <v>93</v>
      </c>
      <c r="G281" s="223"/>
      <c r="H281" s="227"/>
      <c r="I281" s="223"/>
      <c r="J281" s="223"/>
      <c r="K281" s="223"/>
      <c r="L281" s="223"/>
      <c r="M281" s="227"/>
      <c r="N281" s="227"/>
      <c r="O281" s="228">
        <f>IF(E281&lt;=2003,3,2)</f>
        <v>2</v>
      </c>
      <c r="P281" s="225">
        <f t="shared" si="43"/>
        <v>0</v>
      </c>
      <c r="Q281" s="229">
        <f>COUNTA(G281)*5+O281*P281</f>
        <v>0</v>
      </c>
      <c r="S281" s="168"/>
      <c r="T281" s="3"/>
      <c r="U281" s="3"/>
      <c r="V281" s="3"/>
    </row>
    <row r="282" spans="1:22" s="23" customFormat="1">
      <c r="A282" s="222" t="s">
        <v>166</v>
      </c>
      <c r="B282" s="223">
        <v>128</v>
      </c>
      <c r="C282" s="224" t="s">
        <v>898</v>
      </c>
      <c r="D282" s="224" t="s">
        <v>899</v>
      </c>
      <c r="E282" s="225">
        <v>2006</v>
      </c>
      <c r="F282" s="226" t="s">
        <v>895</v>
      </c>
      <c r="G282" s="227"/>
      <c r="H282" s="223"/>
      <c r="I282" s="223"/>
      <c r="J282" s="223"/>
      <c r="K282" s="223"/>
      <c r="L282" s="223"/>
      <c r="M282" s="223"/>
      <c r="N282" s="223"/>
      <c r="O282" s="228">
        <f>IF(E282&lt;=2003,3,2)</f>
        <v>2</v>
      </c>
      <c r="P282" s="225">
        <f t="shared" si="43"/>
        <v>0</v>
      </c>
      <c r="Q282" s="229">
        <f>COUNTA(G282)*5+O282*P282</f>
        <v>0</v>
      </c>
      <c r="R282"/>
      <c r="S282" s="168"/>
      <c r="T282" s="3"/>
      <c r="U282" s="3"/>
      <c r="V282" s="3"/>
    </row>
    <row r="283" spans="1:22" ht="15" customHeight="1">
      <c r="A283" s="223" t="s">
        <v>166</v>
      </c>
      <c r="B283" s="223">
        <v>181</v>
      </c>
      <c r="C283" s="226" t="s">
        <v>973</v>
      </c>
      <c r="D283" s="226" t="s">
        <v>219</v>
      </c>
      <c r="E283" s="225">
        <v>2006</v>
      </c>
      <c r="F283" s="226" t="s">
        <v>135</v>
      </c>
      <c r="G283" s="227"/>
      <c r="H283" s="223"/>
      <c r="I283" s="223"/>
      <c r="J283" s="223"/>
      <c r="K283" s="223"/>
      <c r="L283" s="223"/>
      <c r="M283" s="223"/>
      <c r="N283" s="223"/>
      <c r="O283" s="228">
        <f>IF(E283&lt;=2003,3,2)</f>
        <v>2</v>
      </c>
      <c r="P283" s="225">
        <f t="shared" si="43"/>
        <v>0</v>
      </c>
      <c r="Q283" s="229">
        <f>COUNTA(G283)*5+O283*P283</f>
        <v>0</v>
      </c>
      <c r="R283" s="23"/>
    </row>
    <row r="284" spans="1:22" s="230" customFormat="1">
      <c r="A284" s="222" t="s">
        <v>166</v>
      </c>
      <c r="B284" s="223">
        <v>216</v>
      </c>
      <c r="C284" s="226" t="s">
        <v>909</v>
      </c>
      <c r="D284" s="226" t="s">
        <v>910</v>
      </c>
      <c r="E284" s="225">
        <v>2005</v>
      </c>
      <c r="F284" s="226" t="s">
        <v>134</v>
      </c>
      <c r="G284" s="223"/>
      <c r="H284" s="223"/>
      <c r="I284" s="223"/>
      <c r="J284" s="227"/>
      <c r="K284" s="223"/>
      <c r="L284" s="223"/>
      <c r="M284" s="227"/>
      <c r="N284" s="227"/>
      <c r="O284" s="228">
        <f>IF(E284&lt;=2003,3,2)</f>
        <v>2</v>
      </c>
      <c r="P284" s="225">
        <f t="shared" si="43"/>
        <v>0</v>
      </c>
      <c r="Q284" s="229">
        <f>COUNTA(G284)*5+O284*P284</f>
        <v>0</v>
      </c>
      <c r="S284" s="231"/>
      <c r="U284" s="232"/>
      <c r="V284" s="232"/>
    </row>
    <row r="285" spans="1:22" s="23" customFormat="1">
      <c r="A285" s="222" t="s">
        <v>166</v>
      </c>
      <c r="B285" s="223">
        <v>274</v>
      </c>
      <c r="C285" s="224" t="s">
        <v>96</v>
      </c>
      <c r="D285" s="224" t="s">
        <v>97</v>
      </c>
      <c r="E285" s="225">
        <v>2006</v>
      </c>
      <c r="F285" s="226" t="s">
        <v>27</v>
      </c>
      <c r="G285" s="227"/>
      <c r="H285" s="223"/>
      <c r="I285" s="223"/>
      <c r="J285" s="223"/>
      <c r="K285" s="223"/>
      <c r="L285" s="223"/>
      <c r="M285" s="223"/>
      <c r="N285" s="223"/>
      <c r="O285" s="228"/>
      <c r="P285" s="225">
        <f t="shared" si="43"/>
        <v>0</v>
      </c>
      <c r="Q285" s="229"/>
      <c r="R285"/>
      <c r="S285" s="168"/>
      <c r="T285" s="3"/>
      <c r="U285" s="3"/>
      <c r="V285" s="3"/>
    </row>
    <row r="286" spans="1:22">
      <c r="A286" s="222" t="s">
        <v>167</v>
      </c>
      <c r="B286" s="223">
        <v>182</v>
      </c>
      <c r="C286" s="224" t="s">
        <v>978</v>
      </c>
      <c r="D286" s="224" t="s">
        <v>645</v>
      </c>
      <c r="E286" s="225">
        <v>2006</v>
      </c>
      <c r="F286" s="226" t="s">
        <v>135</v>
      </c>
      <c r="G286" s="227"/>
      <c r="H286" s="223"/>
      <c r="I286" s="223"/>
      <c r="J286" s="223"/>
      <c r="K286" s="223"/>
      <c r="L286" s="223"/>
      <c r="M286" s="223"/>
      <c r="N286" s="223"/>
      <c r="O286" s="228">
        <f>IF(E286&lt;=2003,3,2)</f>
        <v>2</v>
      </c>
      <c r="P286" s="225">
        <f t="shared" si="43"/>
        <v>0</v>
      </c>
      <c r="Q286" s="229">
        <f>COUNTA(G286)*5+O286*P286</f>
        <v>0</v>
      </c>
    </row>
    <row r="287" spans="1:22">
      <c r="A287" s="222" t="s">
        <v>166</v>
      </c>
      <c r="B287" s="223">
        <v>176</v>
      </c>
      <c r="C287" s="224" t="s">
        <v>396</v>
      </c>
      <c r="D287" s="224" t="s">
        <v>102</v>
      </c>
      <c r="E287" s="225">
        <v>2007</v>
      </c>
      <c r="F287" s="226" t="s">
        <v>135</v>
      </c>
      <c r="G287" s="227"/>
      <c r="H287" s="223"/>
      <c r="I287" s="223"/>
      <c r="J287" s="223"/>
      <c r="K287" s="223"/>
      <c r="L287" s="223"/>
      <c r="M287" s="223"/>
      <c r="N287" s="223"/>
      <c r="O287" s="228">
        <f>IF(E287&lt;=2003,3,2)</f>
        <v>2</v>
      </c>
      <c r="P287" s="225">
        <f t="shared" si="43"/>
        <v>0</v>
      </c>
      <c r="Q287" s="229">
        <f>COUNTA(G287)*5+O287*P287</f>
        <v>0</v>
      </c>
    </row>
    <row r="288" spans="1:22" s="23" customFormat="1" ht="15" customHeight="1">
      <c r="A288" s="222" t="s">
        <v>167</v>
      </c>
      <c r="B288" s="223">
        <v>249</v>
      </c>
      <c r="C288" s="224" t="s">
        <v>607</v>
      </c>
      <c r="D288" s="224" t="s">
        <v>278</v>
      </c>
      <c r="E288" s="225">
        <v>2008</v>
      </c>
      <c r="F288" s="226" t="s">
        <v>27</v>
      </c>
      <c r="G288" s="227"/>
      <c r="H288" s="223"/>
      <c r="I288" s="223"/>
      <c r="J288" s="223"/>
      <c r="K288" s="223"/>
      <c r="L288" s="223"/>
      <c r="M288" s="223"/>
      <c r="N288" s="223"/>
      <c r="O288" s="228"/>
      <c r="P288" s="225">
        <f t="shared" si="43"/>
        <v>0</v>
      </c>
      <c r="Q288" s="229"/>
      <c r="R288"/>
      <c r="S288" s="168"/>
      <c r="T288" s="3"/>
      <c r="U288" s="3"/>
      <c r="V288" s="3"/>
    </row>
    <row r="289" spans="1:22" s="23" customFormat="1">
      <c r="A289" s="222" t="s">
        <v>167</v>
      </c>
      <c r="B289" s="223">
        <v>299</v>
      </c>
      <c r="C289" s="224" t="s">
        <v>196</v>
      </c>
      <c r="D289" s="224" t="s">
        <v>197</v>
      </c>
      <c r="E289" s="225">
        <v>2001</v>
      </c>
      <c r="F289" s="226" t="s">
        <v>27</v>
      </c>
      <c r="G289" s="223"/>
      <c r="H289" s="227"/>
      <c r="I289" s="227"/>
      <c r="J289" s="227"/>
      <c r="K289" s="223"/>
      <c r="L289" s="223"/>
      <c r="M289" s="227"/>
      <c r="N289" s="227"/>
      <c r="O289" s="228"/>
      <c r="P289" s="225">
        <f t="shared" si="43"/>
        <v>0</v>
      </c>
      <c r="Q289" s="229"/>
      <c r="R289"/>
      <c r="S289" s="168"/>
      <c r="T289" s="3"/>
      <c r="U289" s="3"/>
      <c r="V289" s="3"/>
    </row>
    <row r="290" spans="1:22" s="148" customFormat="1" ht="15" customHeight="1">
      <c r="A290" s="223" t="s">
        <v>167</v>
      </c>
      <c r="B290" s="223">
        <v>43</v>
      </c>
      <c r="C290" s="226" t="s">
        <v>746</v>
      </c>
      <c r="D290" s="226" t="s">
        <v>179</v>
      </c>
      <c r="E290" s="225">
        <v>1999</v>
      </c>
      <c r="F290" s="226" t="s">
        <v>93</v>
      </c>
      <c r="G290" s="223"/>
      <c r="H290" s="227"/>
      <c r="I290" s="223"/>
      <c r="J290" s="223"/>
      <c r="K290" s="223"/>
      <c r="L290" s="223"/>
      <c r="M290" s="227"/>
      <c r="N290" s="223"/>
      <c r="O290" s="228">
        <f>IF(E290&lt;=2003,3,2)</f>
        <v>3</v>
      </c>
      <c r="P290" s="225">
        <f t="shared" si="43"/>
        <v>0</v>
      </c>
      <c r="Q290" s="229">
        <f>COUNTA(G290)*5+O290*P290</f>
        <v>0</v>
      </c>
      <c r="S290" s="197"/>
      <c r="T290" s="161"/>
      <c r="U290" s="161"/>
      <c r="V290" s="161"/>
    </row>
    <row r="291" spans="1:22">
      <c r="A291" s="222" t="s">
        <v>166</v>
      </c>
      <c r="B291" s="223">
        <v>226</v>
      </c>
      <c r="C291" s="226" t="s">
        <v>917</v>
      </c>
      <c r="D291" s="226" t="s">
        <v>918</v>
      </c>
      <c r="E291" s="225">
        <v>2000</v>
      </c>
      <c r="F291" s="226" t="s">
        <v>134</v>
      </c>
      <c r="G291" s="223"/>
      <c r="H291" s="227"/>
      <c r="I291" s="223"/>
      <c r="J291" s="223"/>
      <c r="K291" s="227"/>
      <c r="L291" s="223"/>
      <c r="M291" s="223"/>
      <c r="N291" s="223"/>
      <c r="O291" s="228">
        <f>IF(E291&lt;=2003,3,2)</f>
        <v>3</v>
      </c>
      <c r="P291" s="225">
        <f t="shared" si="43"/>
        <v>0</v>
      </c>
      <c r="Q291" s="229">
        <f>COUNTA(G291)*5+O291*P291</f>
        <v>0</v>
      </c>
      <c r="R291" s="23"/>
    </row>
    <row r="292" spans="1:22" s="148" customFormat="1" ht="15" customHeight="1">
      <c r="A292" s="222" t="s">
        <v>167</v>
      </c>
      <c r="B292" s="223"/>
      <c r="C292" s="226" t="s">
        <v>550</v>
      </c>
      <c r="D292" s="226" t="s">
        <v>551</v>
      </c>
      <c r="E292" s="225">
        <v>2005</v>
      </c>
      <c r="F292" s="226" t="s">
        <v>895</v>
      </c>
      <c r="G292" s="223"/>
      <c r="H292" s="223"/>
      <c r="I292" s="223"/>
      <c r="J292" s="223"/>
      <c r="K292" s="223"/>
      <c r="L292" s="223"/>
      <c r="M292" s="223"/>
      <c r="N292" s="223"/>
      <c r="O292" s="228">
        <f>IF(E292&lt;=2003,3,2)</f>
        <v>2</v>
      </c>
      <c r="P292" s="225">
        <f t="shared" si="43"/>
        <v>0</v>
      </c>
      <c r="Q292" s="229">
        <f>COUNTA(G292)*5+O292*P292</f>
        <v>0</v>
      </c>
      <c r="S292" s="197"/>
      <c r="T292" s="161"/>
      <c r="U292" s="161"/>
      <c r="V292" s="161"/>
    </row>
    <row r="293" spans="1:22" ht="15" customHeight="1">
      <c r="A293" s="47"/>
      <c r="B293" s="47"/>
      <c r="C293" s="48"/>
      <c r="D293" s="48"/>
      <c r="E293" s="49"/>
      <c r="F293" s="48"/>
      <c r="G293" s="55"/>
      <c r="H293" s="47"/>
      <c r="I293" s="47"/>
      <c r="J293" s="47"/>
      <c r="K293" s="47"/>
      <c r="L293" s="47"/>
      <c r="M293" s="47"/>
      <c r="N293" s="47"/>
      <c r="O293" s="47"/>
      <c r="P293" s="47"/>
      <c r="Q293" s="64"/>
      <c r="R293" s="23"/>
    </row>
    <row r="294" spans="1:22" ht="15" customHeight="1">
      <c r="A294" s="38"/>
      <c r="B294" s="20"/>
      <c r="C294" s="34"/>
      <c r="D294" s="39"/>
      <c r="E294" s="35"/>
      <c r="F294" s="34"/>
      <c r="G294" s="36"/>
      <c r="H294" s="29"/>
      <c r="I294" s="29"/>
      <c r="J294" s="37"/>
      <c r="K294" s="29"/>
      <c r="L294" s="29"/>
      <c r="M294" s="29"/>
      <c r="N294" s="29"/>
      <c r="O294" s="29"/>
      <c r="P294" s="29"/>
      <c r="Q294" s="29"/>
      <c r="R294" s="29"/>
    </row>
    <row r="295" spans="1:22" s="23" customFormat="1">
      <c r="A295" s="11"/>
      <c r="B295" s="11"/>
      <c r="C295" s="136" t="s">
        <v>40</v>
      </c>
      <c r="D295" s="137">
        <f>COUNTA(C17:C263)</f>
        <v>242</v>
      </c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22"/>
      <c r="S295" s="168"/>
      <c r="T295" s="3"/>
      <c r="U295" s="3"/>
      <c r="V295" s="3"/>
    </row>
    <row r="296" spans="1:22" s="23" customFormat="1">
      <c r="A296" s="11"/>
      <c r="B296" s="11"/>
      <c r="C296" s="138" t="s">
        <v>27</v>
      </c>
      <c r="D296" s="137">
        <f>COUNTIF(F17:F263,"SC Frankfurt")</f>
        <v>60</v>
      </c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19"/>
      <c r="S296" s="168"/>
      <c r="T296" s="3"/>
      <c r="U296" s="3"/>
      <c r="V296" s="3"/>
    </row>
    <row r="297" spans="1:22" s="23" customFormat="1">
      <c r="A297" s="1"/>
      <c r="B297" s="4"/>
      <c r="C297" s="136" t="s">
        <v>965</v>
      </c>
      <c r="D297" s="139">
        <f>D295-D296</f>
        <v>182</v>
      </c>
      <c r="E297" s="10"/>
      <c r="F297"/>
      <c r="G297" s="8"/>
      <c r="H297" s="7"/>
      <c r="I297" s="7"/>
      <c r="J297" s="7"/>
      <c r="K297" s="7"/>
      <c r="L297" s="7"/>
      <c r="M297" s="6"/>
      <c r="N297" s="6"/>
      <c r="O297" s="6"/>
      <c r="P297" s="6"/>
      <c r="Q297" s="19"/>
      <c r="S297" s="168"/>
      <c r="T297" s="3"/>
      <c r="U297" s="3"/>
      <c r="V297" s="3"/>
    </row>
    <row r="298" spans="1:22" s="23" customFormat="1">
      <c r="A298" s="1"/>
      <c r="B298" s="4"/>
      <c r="C298" s="4"/>
      <c r="D298" s="4"/>
      <c r="E298" s="10"/>
      <c r="F298"/>
      <c r="G298" s="8"/>
      <c r="H298" s="7"/>
      <c r="I298" s="7"/>
      <c r="J298" s="7"/>
      <c r="K298" s="7"/>
      <c r="L298" s="7"/>
      <c r="M298" s="6"/>
      <c r="N298" s="6"/>
      <c r="O298" s="6"/>
      <c r="P298" s="6"/>
      <c r="Q298" s="19"/>
      <c r="S298" s="168"/>
      <c r="T298" s="3"/>
      <c r="U298" s="3"/>
      <c r="V298" s="3"/>
    </row>
    <row r="299" spans="1:22" s="23" customFormat="1">
      <c r="A299" s="1"/>
      <c r="B299" s="4"/>
      <c r="C299"/>
      <c r="D299"/>
      <c r="E299" s="10"/>
      <c r="F299"/>
      <c r="G299" s="8"/>
      <c r="H299" s="7"/>
      <c r="I299" s="7"/>
      <c r="J299" s="7"/>
      <c r="K299" s="7"/>
      <c r="L299" s="7"/>
      <c r="M299" s="6"/>
      <c r="N299" s="6"/>
      <c r="O299" s="6"/>
      <c r="P299" s="6"/>
      <c r="Q299" s="19"/>
      <c r="R299"/>
      <c r="S299" s="168"/>
      <c r="T299" s="3"/>
      <c r="U299" s="3"/>
      <c r="V299" s="3"/>
    </row>
    <row r="300" spans="1:22" s="23" customFormat="1" hidden="1">
      <c r="A300" s="63" t="s">
        <v>167</v>
      </c>
      <c r="B300" s="63"/>
      <c r="C300" s="69" t="s">
        <v>823</v>
      </c>
      <c r="D300" s="71" t="s">
        <v>824</v>
      </c>
      <c r="E300" s="66">
        <v>2008</v>
      </c>
      <c r="F300" s="67" t="s">
        <v>825</v>
      </c>
      <c r="G300" s="63" t="s">
        <v>168</v>
      </c>
      <c r="H300" s="63"/>
      <c r="I300" s="63"/>
      <c r="J300" s="63"/>
      <c r="K300" s="63"/>
      <c r="L300" s="63"/>
      <c r="M300" s="63"/>
      <c r="N300" s="63"/>
      <c r="O300" s="68"/>
      <c r="P300" s="66">
        <f t="shared" ref="P300:P318" si="44">COUNTA(H300:N300)</f>
        <v>0</v>
      </c>
      <c r="Q300" s="73"/>
      <c r="R300"/>
      <c r="S300" s="168"/>
      <c r="T300" s="3"/>
      <c r="U300" s="3"/>
      <c r="V300" s="3"/>
    </row>
    <row r="301" spans="1:22" s="23" customFormat="1" hidden="1">
      <c r="A301" s="63" t="s">
        <v>166</v>
      </c>
      <c r="B301" s="63"/>
      <c r="C301" s="69" t="s">
        <v>911</v>
      </c>
      <c r="D301" s="69" t="s">
        <v>199</v>
      </c>
      <c r="E301" s="66">
        <v>2004</v>
      </c>
      <c r="F301" s="67" t="s">
        <v>134</v>
      </c>
      <c r="G301" s="63"/>
      <c r="H301" s="63"/>
      <c r="I301" s="63"/>
      <c r="J301" s="63"/>
      <c r="K301" s="63"/>
      <c r="L301" s="63"/>
      <c r="M301" s="63"/>
      <c r="N301" s="63"/>
      <c r="O301" s="68">
        <f>IF(E301&lt;=2003,3,2)</f>
        <v>2</v>
      </c>
      <c r="P301" s="66">
        <f>COUNTA(H301:N301)</f>
        <v>0</v>
      </c>
      <c r="Q301" s="73">
        <f>COUNTA(G301)*5+O301*P301</f>
        <v>0</v>
      </c>
      <c r="R301"/>
      <c r="S301" s="168"/>
      <c r="T301" s="3"/>
      <c r="U301" s="3"/>
      <c r="V301" s="3"/>
    </row>
    <row r="302" spans="1:22" s="23" customFormat="1" hidden="1">
      <c r="A302" s="63" t="s">
        <v>166</v>
      </c>
      <c r="B302" s="63"/>
      <c r="C302" s="69" t="s">
        <v>596</v>
      </c>
      <c r="D302" s="69" t="s">
        <v>597</v>
      </c>
      <c r="E302" s="66">
        <v>2007</v>
      </c>
      <c r="F302" s="67" t="s">
        <v>27</v>
      </c>
      <c r="G302" s="63"/>
      <c r="H302" s="63"/>
      <c r="I302" s="63"/>
      <c r="J302" s="63"/>
      <c r="K302" s="63"/>
      <c r="L302" s="63"/>
      <c r="M302" s="63"/>
      <c r="N302" s="63"/>
      <c r="O302" s="68"/>
      <c r="P302" s="66">
        <f t="shared" si="44"/>
        <v>0</v>
      </c>
      <c r="Q302" s="73"/>
      <c r="R302"/>
      <c r="S302" s="168"/>
      <c r="T302" s="3"/>
      <c r="U302" s="3"/>
      <c r="V302" s="3"/>
    </row>
    <row r="303" spans="1:22" s="23" customFormat="1" hidden="1">
      <c r="A303" s="63" t="s">
        <v>166</v>
      </c>
      <c r="B303" s="63"/>
      <c r="C303" s="67" t="s">
        <v>648</v>
      </c>
      <c r="D303" s="67" t="s">
        <v>649</v>
      </c>
      <c r="E303" s="66">
        <v>2008</v>
      </c>
      <c r="F303" s="67" t="s">
        <v>27</v>
      </c>
      <c r="G303" s="63" t="s">
        <v>168</v>
      </c>
      <c r="H303" s="63"/>
      <c r="I303" s="63"/>
      <c r="J303" s="63"/>
      <c r="K303" s="63"/>
      <c r="L303" s="63"/>
      <c r="M303" s="63"/>
      <c r="N303" s="63"/>
      <c r="O303" s="68"/>
      <c r="P303" s="66">
        <f t="shared" si="44"/>
        <v>0</v>
      </c>
      <c r="Q303" s="73"/>
      <c r="R303"/>
      <c r="S303" s="168"/>
      <c r="T303" s="3"/>
      <c r="U303" s="3"/>
      <c r="V303" s="3"/>
    </row>
    <row r="304" spans="1:22" hidden="1">
      <c r="A304" s="63" t="s">
        <v>167</v>
      </c>
      <c r="B304" s="63"/>
      <c r="C304" s="67" t="s">
        <v>716</v>
      </c>
      <c r="D304" s="67" t="s">
        <v>321</v>
      </c>
      <c r="E304" s="66">
        <v>1997</v>
      </c>
      <c r="F304" s="67" t="s">
        <v>27</v>
      </c>
      <c r="G304" s="63"/>
      <c r="H304" s="63"/>
      <c r="I304" s="63"/>
      <c r="J304" s="63"/>
      <c r="K304" s="63"/>
      <c r="L304" s="63"/>
      <c r="M304" s="63"/>
      <c r="N304" s="63"/>
      <c r="O304" s="68"/>
      <c r="P304" s="66">
        <f t="shared" si="44"/>
        <v>0</v>
      </c>
      <c r="Q304" s="73"/>
    </row>
    <row r="305" spans="1:22" s="23" customFormat="1" hidden="1">
      <c r="A305" s="63" t="s">
        <v>167</v>
      </c>
      <c r="B305" s="63"/>
      <c r="C305" s="67" t="s">
        <v>716</v>
      </c>
      <c r="D305" s="67" t="s">
        <v>634</v>
      </c>
      <c r="E305" s="66">
        <v>1997</v>
      </c>
      <c r="F305" s="67" t="s">
        <v>27</v>
      </c>
      <c r="G305" s="63"/>
      <c r="H305" s="63"/>
      <c r="I305" s="63"/>
      <c r="J305" s="63"/>
      <c r="K305" s="63"/>
      <c r="L305" s="63"/>
      <c r="M305" s="63"/>
      <c r="N305" s="63"/>
      <c r="O305" s="68"/>
      <c r="P305" s="66">
        <f t="shared" si="44"/>
        <v>0</v>
      </c>
      <c r="Q305" s="73"/>
      <c r="R305"/>
      <c r="S305" s="168"/>
      <c r="T305" s="3"/>
      <c r="U305" s="3"/>
      <c r="V305" s="3"/>
    </row>
    <row r="306" spans="1:22" s="23" customFormat="1" hidden="1">
      <c r="A306" s="63" t="s">
        <v>167</v>
      </c>
      <c r="B306" s="63"/>
      <c r="C306" s="67" t="s">
        <v>195</v>
      </c>
      <c r="D306" s="67" t="s">
        <v>191</v>
      </c>
      <c r="E306" s="66">
        <v>2005</v>
      </c>
      <c r="F306" s="67" t="s">
        <v>27</v>
      </c>
      <c r="G306" s="63"/>
      <c r="H306" s="63"/>
      <c r="I306" s="63"/>
      <c r="J306" s="63"/>
      <c r="K306" s="63"/>
      <c r="L306" s="63"/>
      <c r="M306" s="63"/>
      <c r="N306" s="63"/>
      <c r="O306" s="68"/>
      <c r="P306" s="66">
        <f t="shared" si="44"/>
        <v>0</v>
      </c>
      <c r="Q306" s="73"/>
      <c r="R306"/>
      <c r="S306" s="168"/>
      <c r="T306" s="3"/>
      <c r="U306" s="3"/>
      <c r="V306" s="3"/>
    </row>
    <row r="307" spans="1:22" s="23" customFormat="1" hidden="1">
      <c r="A307" s="63" t="s">
        <v>167</v>
      </c>
      <c r="B307" s="63"/>
      <c r="C307" s="67" t="s">
        <v>588</v>
      </c>
      <c r="D307" s="67" t="s">
        <v>324</v>
      </c>
      <c r="E307" s="66">
        <v>2007</v>
      </c>
      <c r="F307" s="67" t="s">
        <v>27</v>
      </c>
      <c r="G307" s="63"/>
      <c r="H307" s="63"/>
      <c r="I307" s="63"/>
      <c r="J307" s="63"/>
      <c r="K307" s="63"/>
      <c r="L307" s="63"/>
      <c r="M307" s="63"/>
      <c r="N307" s="63"/>
      <c r="O307" s="68"/>
      <c r="P307" s="66">
        <f t="shared" si="44"/>
        <v>0</v>
      </c>
      <c r="Q307" s="73"/>
      <c r="R307"/>
      <c r="S307" s="168"/>
      <c r="T307" s="3"/>
      <c r="U307" s="3"/>
      <c r="V307" s="3"/>
    </row>
    <row r="308" spans="1:22" hidden="1">
      <c r="A308" s="63" t="s">
        <v>167</v>
      </c>
      <c r="B308" s="63"/>
      <c r="C308" s="67" t="s">
        <v>63</v>
      </c>
      <c r="D308" s="67" t="s">
        <v>104</v>
      </c>
      <c r="E308" s="66">
        <v>2003</v>
      </c>
      <c r="F308" s="67" t="s">
        <v>27</v>
      </c>
      <c r="G308" s="63"/>
      <c r="H308" s="63"/>
      <c r="I308" s="63"/>
      <c r="J308" s="63"/>
      <c r="K308" s="63"/>
      <c r="L308" s="63"/>
      <c r="M308" s="63"/>
      <c r="N308" s="63"/>
      <c r="O308" s="68"/>
      <c r="P308" s="66">
        <f t="shared" si="44"/>
        <v>0</v>
      </c>
      <c r="Q308" s="73"/>
    </row>
    <row r="309" spans="1:22" hidden="1">
      <c r="A309" s="63" t="s">
        <v>166</v>
      </c>
      <c r="B309" s="63"/>
      <c r="C309" s="67" t="s">
        <v>849</v>
      </c>
      <c r="D309" s="67" t="s">
        <v>820</v>
      </c>
      <c r="E309" s="66">
        <v>2004</v>
      </c>
      <c r="F309" s="67" t="s">
        <v>27</v>
      </c>
      <c r="G309" s="63"/>
      <c r="H309" s="63"/>
      <c r="I309" s="63"/>
      <c r="J309" s="63"/>
      <c r="K309" s="63"/>
      <c r="L309" s="63"/>
      <c r="M309" s="63"/>
      <c r="N309" s="63"/>
      <c r="O309" s="68"/>
      <c r="P309" s="66">
        <f t="shared" si="44"/>
        <v>0</v>
      </c>
      <c r="Q309" s="73"/>
    </row>
    <row r="310" spans="1:22" hidden="1">
      <c r="A310" s="63" t="s">
        <v>166</v>
      </c>
      <c r="B310" s="63"/>
      <c r="C310" s="67" t="s">
        <v>710</v>
      </c>
      <c r="D310" s="67" t="s">
        <v>393</v>
      </c>
      <c r="E310" s="66">
        <v>2007</v>
      </c>
      <c r="F310" s="67" t="s">
        <v>27</v>
      </c>
      <c r="G310" s="63"/>
      <c r="H310" s="63"/>
      <c r="I310" s="63"/>
      <c r="J310" s="63"/>
      <c r="K310" s="63"/>
      <c r="L310" s="63"/>
      <c r="M310" s="63"/>
      <c r="N310" s="63"/>
      <c r="O310" s="68"/>
      <c r="P310" s="66">
        <f t="shared" si="44"/>
        <v>0</v>
      </c>
      <c r="Q310" s="73"/>
    </row>
    <row r="311" spans="1:22" hidden="1">
      <c r="A311" s="63" t="s">
        <v>167</v>
      </c>
      <c r="B311" s="63"/>
      <c r="C311" s="75" t="s">
        <v>433</v>
      </c>
      <c r="D311" s="75" t="s">
        <v>616</v>
      </c>
      <c r="E311" s="66">
        <v>2004</v>
      </c>
      <c r="F311" s="75" t="s">
        <v>27</v>
      </c>
      <c r="G311" s="63"/>
      <c r="H311" s="63"/>
      <c r="I311" s="63"/>
      <c r="J311" s="63"/>
      <c r="K311" s="63"/>
      <c r="L311" s="63"/>
      <c r="M311" s="63"/>
      <c r="N311" s="63"/>
      <c r="O311" s="68"/>
      <c r="P311" s="66">
        <f t="shared" si="44"/>
        <v>0</v>
      </c>
      <c r="Q311" s="73"/>
    </row>
    <row r="312" spans="1:22" hidden="1">
      <c r="A312" s="63" t="s">
        <v>167</v>
      </c>
      <c r="B312" s="63"/>
      <c r="C312" s="69" t="s">
        <v>611</v>
      </c>
      <c r="D312" s="69" t="s">
        <v>612</v>
      </c>
      <c r="E312" s="66">
        <v>2007</v>
      </c>
      <c r="F312" s="67" t="s">
        <v>27</v>
      </c>
      <c r="G312" s="63"/>
      <c r="H312" s="63"/>
      <c r="I312" s="63"/>
      <c r="J312" s="63"/>
      <c r="K312" s="63"/>
      <c r="L312" s="63"/>
      <c r="M312" s="63"/>
      <c r="N312" s="63"/>
      <c r="O312" s="68"/>
      <c r="P312" s="66">
        <f t="shared" si="44"/>
        <v>0</v>
      </c>
      <c r="Q312" s="73"/>
    </row>
    <row r="313" spans="1:22" ht="15" hidden="1" customHeight="1">
      <c r="A313" s="63" t="s">
        <v>166</v>
      </c>
      <c r="B313" s="63"/>
      <c r="C313" s="67" t="s">
        <v>794</v>
      </c>
      <c r="D313" s="67" t="s">
        <v>795</v>
      </c>
      <c r="E313" s="66">
        <v>2000</v>
      </c>
      <c r="F313" s="67" t="s">
        <v>27</v>
      </c>
      <c r="G313" s="63"/>
      <c r="H313" s="63"/>
      <c r="I313" s="63"/>
      <c r="J313" s="63"/>
      <c r="K313" s="63"/>
      <c r="L313" s="63"/>
      <c r="M313" s="63"/>
      <c r="N313" s="63"/>
      <c r="O313" s="68"/>
      <c r="P313" s="66">
        <f t="shared" si="44"/>
        <v>0</v>
      </c>
      <c r="Q313" s="73"/>
      <c r="R313" s="23"/>
    </row>
    <row r="314" spans="1:22" ht="15" hidden="1" customHeight="1">
      <c r="A314" s="63" t="s">
        <v>166</v>
      </c>
      <c r="B314" s="63"/>
      <c r="C314" s="67" t="s">
        <v>602</v>
      </c>
      <c r="D314" s="67" t="s">
        <v>603</v>
      </c>
      <c r="E314" s="66">
        <v>2008</v>
      </c>
      <c r="F314" s="67" t="s">
        <v>27</v>
      </c>
      <c r="G314" s="63"/>
      <c r="H314" s="63"/>
      <c r="I314" s="63"/>
      <c r="J314" s="63"/>
      <c r="K314" s="63"/>
      <c r="L314" s="63"/>
      <c r="M314" s="63"/>
      <c r="N314" s="63"/>
      <c r="O314" s="68"/>
      <c r="P314" s="66">
        <f t="shared" si="44"/>
        <v>0</v>
      </c>
      <c r="Q314" s="73"/>
      <c r="R314" s="23"/>
    </row>
    <row r="315" spans="1:22" ht="15" hidden="1" customHeight="1">
      <c r="A315" s="63" t="s">
        <v>167</v>
      </c>
      <c r="B315" s="63"/>
      <c r="C315" s="67" t="s">
        <v>150</v>
      </c>
      <c r="D315" s="67" t="s">
        <v>151</v>
      </c>
      <c r="E315" s="66">
        <v>2004</v>
      </c>
      <c r="F315" s="67" t="s">
        <v>27</v>
      </c>
      <c r="G315" s="63"/>
      <c r="H315" s="63"/>
      <c r="I315" s="63"/>
      <c r="J315" s="63"/>
      <c r="K315" s="63"/>
      <c r="L315" s="63"/>
      <c r="M315" s="63"/>
      <c r="N315" s="63"/>
      <c r="O315" s="68"/>
      <c r="P315" s="66">
        <f t="shared" si="44"/>
        <v>0</v>
      </c>
      <c r="Q315" s="73"/>
    </row>
    <row r="316" spans="1:22" ht="15" hidden="1" customHeight="1">
      <c r="A316" s="63" t="s">
        <v>167</v>
      </c>
      <c r="B316" s="63"/>
      <c r="C316" s="69" t="s">
        <v>255</v>
      </c>
      <c r="D316" s="69" t="s">
        <v>589</v>
      </c>
      <c r="E316" s="66">
        <v>2007</v>
      </c>
      <c r="F316" s="67" t="s">
        <v>27</v>
      </c>
      <c r="G316" s="63"/>
      <c r="H316" s="63"/>
      <c r="I316" s="63"/>
      <c r="J316" s="63"/>
      <c r="K316" s="63"/>
      <c r="L316" s="63"/>
      <c r="M316" s="63"/>
      <c r="N316" s="63"/>
      <c r="O316" s="68"/>
      <c r="P316" s="66">
        <f t="shared" si="44"/>
        <v>0</v>
      </c>
      <c r="Q316" s="73"/>
      <c r="R316" s="23"/>
    </row>
    <row r="317" spans="1:22" hidden="1">
      <c r="A317" s="63" t="s">
        <v>167</v>
      </c>
      <c r="B317" s="63"/>
      <c r="C317" s="69" t="s">
        <v>608</v>
      </c>
      <c r="D317" s="69" t="s">
        <v>559</v>
      </c>
      <c r="E317" s="66">
        <v>2008</v>
      </c>
      <c r="F317" s="67" t="s">
        <v>27</v>
      </c>
      <c r="G317" s="63"/>
      <c r="H317" s="63"/>
      <c r="I317" s="63"/>
      <c r="J317" s="63"/>
      <c r="K317" s="63"/>
      <c r="L317" s="63"/>
      <c r="M317" s="63"/>
      <c r="N317" s="63"/>
      <c r="O317" s="68"/>
      <c r="P317" s="66">
        <f t="shared" si="44"/>
        <v>0</v>
      </c>
      <c r="Q317" s="73"/>
      <c r="R317" s="23"/>
    </row>
    <row r="318" spans="1:22" hidden="1">
      <c r="A318" s="63" t="s">
        <v>167</v>
      </c>
      <c r="B318" s="63"/>
      <c r="C318" s="67" t="s">
        <v>81</v>
      </c>
      <c r="D318" s="67" t="s">
        <v>291</v>
      </c>
      <c r="E318" s="66">
        <v>2005</v>
      </c>
      <c r="F318" s="67" t="s">
        <v>27</v>
      </c>
      <c r="G318" s="63"/>
      <c r="H318" s="63"/>
      <c r="I318" s="63"/>
      <c r="J318" s="63"/>
      <c r="K318" s="63"/>
      <c r="L318" s="63"/>
      <c r="M318" s="63"/>
      <c r="N318" s="63"/>
      <c r="O318" s="68"/>
      <c r="P318" s="66">
        <f t="shared" si="44"/>
        <v>0</v>
      </c>
      <c r="Q318" s="73"/>
      <c r="R318" s="23"/>
    </row>
    <row r="319" spans="1:22" hidden="1">
      <c r="A319" s="63" t="s">
        <v>166</v>
      </c>
      <c r="B319" s="63"/>
      <c r="C319" s="69" t="s">
        <v>39</v>
      </c>
      <c r="D319" s="69" t="s">
        <v>19</v>
      </c>
      <c r="E319" s="66">
        <v>1997</v>
      </c>
      <c r="F319" s="67" t="s">
        <v>27</v>
      </c>
      <c r="G319" s="63"/>
      <c r="H319" s="63"/>
      <c r="I319" s="63"/>
      <c r="J319" s="63"/>
      <c r="K319" s="63"/>
      <c r="L319" s="63"/>
      <c r="M319" s="63"/>
      <c r="N319" s="63"/>
      <c r="O319" s="68"/>
      <c r="P319" s="66">
        <f t="shared" ref="P319:P333" si="45">COUNTA(H319:N319)</f>
        <v>0</v>
      </c>
      <c r="Q319" s="73"/>
    </row>
    <row r="320" spans="1:22" hidden="1">
      <c r="A320" s="63" t="s">
        <v>166</v>
      </c>
      <c r="B320" s="63"/>
      <c r="C320" s="67" t="s">
        <v>200</v>
      </c>
      <c r="D320" s="67" t="s">
        <v>201</v>
      </c>
      <c r="E320" s="66">
        <v>2007</v>
      </c>
      <c r="F320" s="67" t="s">
        <v>27</v>
      </c>
      <c r="G320" s="63" t="s">
        <v>170</v>
      </c>
      <c r="H320" s="63"/>
      <c r="I320" s="63"/>
      <c r="J320" s="63"/>
      <c r="K320" s="63"/>
      <c r="L320" s="63"/>
      <c r="M320" s="63"/>
      <c r="N320" s="63"/>
      <c r="O320" s="68"/>
      <c r="P320" s="66">
        <f t="shared" si="45"/>
        <v>0</v>
      </c>
      <c r="Q320" s="73"/>
    </row>
    <row r="321" spans="1:18" hidden="1">
      <c r="A321" s="63" t="s">
        <v>166</v>
      </c>
      <c r="B321" s="63"/>
      <c r="C321" s="67" t="s">
        <v>618</v>
      </c>
      <c r="D321" s="67" t="s">
        <v>247</v>
      </c>
      <c r="E321" s="66">
        <v>2003</v>
      </c>
      <c r="F321" s="67" t="s">
        <v>27</v>
      </c>
      <c r="G321" s="63"/>
      <c r="H321" s="63"/>
      <c r="I321" s="63"/>
      <c r="J321" s="63"/>
      <c r="K321" s="63"/>
      <c r="L321" s="63"/>
      <c r="M321" s="63"/>
      <c r="N321" s="63"/>
      <c r="O321" s="68"/>
      <c r="P321" s="66">
        <f t="shared" si="45"/>
        <v>0</v>
      </c>
      <c r="Q321" s="73"/>
      <c r="R321" s="23"/>
    </row>
    <row r="322" spans="1:18" hidden="1">
      <c r="A322" s="63" t="s">
        <v>167</v>
      </c>
      <c r="B322" s="63"/>
      <c r="C322" s="67" t="s">
        <v>751</v>
      </c>
      <c r="D322" s="67" t="s">
        <v>752</v>
      </c>
      <c r="E322" s="66">
        <v>2007</v>
      </c>
      <c r="F322" s="67" t="s">
        <v>27</v>
      </c>
      <c r="G322" s="63"/>
      <c r="H322" s="63"/>
      <c r="I322" s="63"/>
      <c r="J322" s="63"/>
      <c r="K322" s="63"/>
      <c r="L322" s="63"/>
      <c r="M322" s="63"/>
      <c r="N322" s="63"/>
      <c r="O322" s="68"/>
      <c r="P322" s="66">
        <f t="shared" si="45"/>
        <v>0</v>
      </c>
      <c r="Q322" s="73"/>
      <c r="R322" s="23"/>
    </row>
    <row r="323" spans="1:18" hidden="1">
      <c r="A323" s="63" t="s">
        <v>167</v>
      </c>
      <c r="B323" s="63"/>
      <c r="C323" s="75" t="s">
        <v>164</v>
      </c>
      <c r="D323" s="75" t="s">
        <v>165</v>
      </c>
      <c r="E323" s="66">
        <v>2002</v>
      </c>
      <c r="F323" s="75" t="s">
        <v>27</v>
      </c>
      <c r="G323" s="63"/>
      <c r="H323" s="63"/>
      <c r="I323" s="63"/>
      <c r="J323" s="63"/>
      <c r="K323" s="63"/>
      <c r="L323" s="63"/>
      <c r="M323" s="63"/>
      <c r="N323" s="63"/>
      <c r="O323" s="68"/>
      <c r="P323" s="66">
        <f t="shared" si="45"/>
        <v>0</v>
      </c>
      <c r="Q323" s="73"/>
      <c r="R323" s="23"/>
    </row>
    <row r="324" spans="1:18" hidden="1">
      <c r="A324" s="63" t="s">
        <v>166</v>
      </c>
      <c r="B324" s="63"/>
      <c r="C324" s="69" t="s">
        <v>112</v>
      </c>
      <c r="D324" s="69" t="s">
        <v>615</v>
      </c>
      <c r="E324" s="66">
        <v>2002</v>
      </c>
      <c r="F324" s="67" t="s">
        <v>27</v>
      </c>
      <c r="G324" s="63"/>
      <c r="H324" s="63"/>
      <c r="I324" s="63"/>
      <c r="J324" s="63"/>
      <c r="K324" s="63"/>
      <c r="L324" s="63"/>
      <c r="M324" s="63"/>
      <c r="N324" s="63"/>
      <c r="O324" s="68"/>
      <c r="P324" s="66">
        <f t="shared" si="45"/>
        <v>0</v>
      </c>
      <c r="Q324" s="73"/>
    </row>
    <row r="325" spans="1:18" hidden="1">
      <c r="A325" s="63" t="s">
        <v>166</v>
      </c>
      <c r="B325" s="63"/>
      <c r="C325" s="69" t="s">
        <v>590</v>
      </c>
      <c r="D325" s="69" t="s">
        <v>604</v>
      </c>
      <c r="E325" s="66">
        <v>2008</v>
      </c>
      <c r="F325" s="67" t="s">
        <v>27</v>
      </c>
      <c r="G325" s="63"/>
      <c r="H325" s="63"/>
      <c r="I325" s="63"/>
      <c r="J325" s="63"/>
      <c r="K325" s="63"/>
      <c r="L325" s="63"/>
      <c r="M325" s="63"/>
      <c r="N325" s="63"/>
      <c r="O325" s="68"/>
      <c r="P325" s="66">
        <f t="shared" si="45"/>
        <v>0</v>
      </c>
      <c r="Q325" s="73"/>
    </row>
    <row r="326" spans="1:18" hidden="1">
      <c r="A326" s="63" t="s">
        <v>167</v>
      </c>
      <c r="B326" s="63"/>
      <c r="C326" s="69" t="s">
        <v>590</v>
      </c>
      <c r="D326" s="69" t="s">
        <v>591</v>
      </c>
      <c r="E326" s="66">
        <v>2007</v>
      </c>
      <c r="F326" s="67" t="s">
        <v>27</v>
      </c>
      <c r="G326" s="63"/>
      <c r="H326" s="63"/>
      <c r="I326" s="63"/>
      <c r="J326" s="63"/>
      <c r="K326" s="63"/>
      <c r="L326" s="63"/>
      <c r="M326" s="63"/>
      <c r="N326" s="63"/>
      <c r="O326" s="68"/>
      <c r="P326" s="66">
        <f t="shared" si="45"/>
        <v>0</v>
      </c>
      <c r="Q326" s="73"/>
    </row>
    <row r="327" spans="1:18" hidden="1">
      <c r="A327" s="63" t="s">
        <v>166</v>
      </c>
      <c r="B327" s="63"/>
      <c r="C327" s="69" t="s">
        <v>586</v>
      </c>
      <c r="D327" s="69" t="s">
        <v>587</v>
      </c>
      <c r="E327" s="66">
        <v>2006</v>
      </c>
      <c r="F327" s="67" t="s">
        <v>27</v>
      </c>
      <c r="G327" s="63"/>
      <c r="H327" s="63"/>
      <c r="I327" s="63"/>
      <c r="J327" s="63"/>
      <c r="K327" s="63"/>
      <c r="L327" s="63"/>
      <c r="M327" s="63"/>
      <c r="N327" s="63"/>
      <c r="O327" s="68"/>
      <c r="P327" s="66">
        <f t="shared" si="45"/>
        <v>0</v>
      </c>
      <c r="Q327" s="73"/>
    </row>
    <row r="328" spans="1:18" hidden="1">
      <c r="A328" s="63" t="s">
        <v>167</v>
      </c>
      <c r="B328" s="63"/>
      <c r="C328" s="69" t="s">
        <v>600</v>
      </c>
      <c r="D328" s="69" t="s">
        <v>405</v>
      </c>
      <c r="E328" s="66">
        <v>2003</v>
      </c>
      <c r="F328" s="67" t="s">
        <v>27</v>
      </c>
      <c r="G328" s="63"/>
      <c r="H328" s="63"/>
      <c r="I328" s="63"/>
      <c r="J328" s="63"/>
      <c r="K328" s="63"/>
      <c r="L328" s="63"/>
      <c r="M328" s="63"/>
      <c r="N328" s="63"/>
      <c r="O328" s="68"/>
      <c r="P328" s="66">
        <f t="shared" si="45"/>
        <v>0</v>
      </c>
      <c r="Q328" s="73"/>
    </row>
    <row r="329" spans="1:18" hidden="1">
      <c r="A329" s="63" t="s">
        <v>166</v>
      </c>
      <c r="B329" s="63"/>
      <c r="C329" s="69" t="s">
        <v>600</v>
      </c>
      <c r="D329" s="69" t="s">
        <v>601</v>
      </c>
      <c r="E329" s="66">
        <v>2008</v>
      </c>
      <c r="F329" s="67" t="s">
        <v>27</v>
      </c>
      <c r="G329" s="63" t="s">
        <v>168</v>
      </c>
      <c r="H329" s="63"/>
      <c r="I329" s="63"/>
      <c r="J329" s="63"/>
      <c r="K329" s="63"/>
      <c r="L329" s="63"/>
      <c r="M329" s="63"/>
      <c r="N329" s="63"/>
      <c r="O329" s="68"/>
      <c r="P329" s="66">
        <f t="shared" si="45"/>
        <v>0</v>
      </c>
      <c r="Q329" s="73"/>
    </row>
    <row r="330" spans="1:18" hidden="1">
      <c r="A330" s="63" t="s">
        <v>167</v>
      </c>
      <c r="B330" s="63"/>
      <c r="C330" s="67" t="s">
        <v>8</v>
      </c>
      <c r="D330" s="67" t="s">
        <v>148</v>
      </c>
      <c r="E330" s="66">
        <v>2005</v>
      </c>
      <c r="F330" s="67" t="s">
        <v>27</v>
      </c>
      <c r="G330" s="63"/>
      <c r="H330" s="63"/>
      <c r="I330" s="63"/>
      <c r="J330" s="63"/>
      <c r="K330" s="63"/>
      <c r="L330" s="63"/>
      <c r="M330" s="63"/>
      <c r="N330" s="63"/>
      <c r="O330" s="68"/>
      <c r="P330" s="66">
        <f t="shared" si="45"/>
        <v>0</v>
      </c>
      <c r="Q330" s="73"/>
    </row>
    <row r="331" spans="1:18" hidden="1">
      <c r="A331" s="63" t="s">
        <v>167</v>
      </c>
      <c r="B331" s="63"/>
      <c r="C331" s="67" t="s">
        <v>114</v>
      </c>
      <c r="D331" s="67" t="s">
        <v>146</v>
      </c>
      <c r="E331" s="66">
        <v>2007</v>
      </c>
      <c r="F331" s="67" t="s">
        <v>27</v>
      </c>
      <c r="G331" s="63"/>
      <c r="H331" s="63"/>
      <c r="I331" s="63"/>
      <c r="J331" s="63"/>
      <c r="K331" s="63"/>
      <c r="L331" s="63"/>
      <c r="M331" s="63"/>
      <c r="N331" s="63"/>
      <c r="O331" s="68"/>
      <c r="P331" s="66">
        <f t="shared" si="45"/>
        <v>0</v>
      </c>
      <c r="Q331" s="73"/>
    </row>
    <row r="332" spans="1:18" hidden="1">
      <c r="A332" s="63" t="s">
        <v>167</v>
      </c>
      <c r="B332" s="63"/>
      <c r="C332" s="69" t="s">
        <v>545</v>
      </c>
      <c r="D332" s="69" t="s">
        <v>610</v>
      </c>
      <c r="E332" s="66">
        <v>2009</v>
      </c>
      <c r="F332" s="67" t="s">
        <v>27</v>
      </c>
      <c r="G332" s="63"/>
      <c r="H332" s="63"/>
      <c r="I332" s="63"/>
      <c r="J332" s="63"/>
      <c r="K332" s="63"/>
      <c r="L332" s="63"/>
      <c r="M332" s="63"/>
      <c r="N332" s="63"/>
      <c r="O332" s="68"/>
      <c r="P332" s="66">
        <f t="shared" si="45"/>
        <v>0</v>
      </c>
      <c r="Q332" s="73"/>
    </row>
    <row r="333" spans="1:18" hidden="1">
      <c r="A333" s="63" t="s">
        <v>167</v>
      </c>
      <c r="B333" s="63"/>
      <c r="C333" s="67" t="s">
        <v>843</v>
      </c>
      <c r="D333" s="67" t="s">
        <v>617</v>
      </c>
      <c r="E333" s="66">
        <v>2008</v>
      </c>
      <c r="F333" s="67" t="s">
        <v>27</v>
      </c>
      <c r="G333" s="63"/>
      <c r="H333" s="63"/>
      <c r="I333" s="63"/>
      <c r="J333" s="63"/>
      <c r="K333" s="63"/>
      <c r="L333" s="63"/>
      <c r="M333" s="63"/>
      <c r="N333" s="63"/>
      <c r="O333" s="68"/>
      <c r="P333" s="66">
        <f t="shared" si="45"/>
        <v>0</v>
      </c>
      <c r="Q333" s="73"/>
    </row>
    <row r="334" spans="1:18" hidden="1">
      <c r="A334" s="63" t="s">
        <v>167</v>
      </c>
      <c r="B334" s="63"/>
      <c r="C334" s="69" t="s">
        <v>614</v>
      </c>
      <c r="D334" s="69" t="s">
        <v>36</v>
      </c>
      <c r="E334" s="66">
        <v>1996</v>
      </c>
      <c r="F334" s="67" t="s">
        <v>27</v>
      </c>
      <c r="G334" s="63"/>
      <c r="H334" s="63"/>
      <c r="I334" s="63"/>
      <c r="J334" s="63"/>
      <c r="K334" s="63"/>
      <c r="L334" s="63"/>
      <c r="M334" s="63"/>
      <c r="N334" s="63"/>
      <c r="O334" s="68"/>
      <c r="P334" s="66"/>
      <c r="Q334" s="73"/>
    </row>
    <row r="335" spans="1:18" hidden="1">
      <c r="A335" s="63" t="s">
        <v>167</v>
      </c>
      <c r="B335" s="63"/>
      <c r="C335" s="69" t="s">
        <v>592</v>
      </c>
      <c r="D335" s="69" t="s">
        <v>593</v>
      </c>
      <c r="E335" s="66">
        <v>2007</v>
      </c>
      <c r="F335" s="67" t="s">
        <v>27</v>
      </c>
      <c r="G335" s="63"/>
      <c r="H335" s="63"/>
      <c r="I335" s="63"/>
      <c r="J335" s="63"/>
      <c r="K335" s="63"/>
      <c r="L335" s="63"/>
      <c r="M335" s="63"/>
      <c r="N335" s="63"/>
      <c r="O335" s="68"/>
      <c r="P335" s="66"/>
      <c r="Q335" s="73"/>
    </row>
    <row r="336" spans="1:18" hidden="1">
      <c r="A336" s="63" t="s">
        <v>166</v>
      </c>
      <c r="B336" s="63"/>
      <c r="C336" s="69" t="s">
        <v>642</v>
      </c>
      <c r="D336" s="69" t="s">
        <v>643</v>
      </c>
      <c r="E336" s="66">
        <v>2008</v>
      </c>
      <c r="F336" s="67" t="s">
        <v>27</v>
      </c>
      <c r="G336" s="63"/>
      <c r="H336" s="63"/>
      <c r="I336" s="63"/>
      <c r="J336" s="63"/>
      <c r="K336" s="63"/>
      <c r="L336" s="63"/>
      <c r="M336" s="63"/>
      <c r="N336" s="63"/>
      <c r="O336" s="68"/>
      <c r="P336" s="66"/>
      <c r="Q336" s="73"/>
    </row>
    <row r="337" spans="1:22" hidden="1">
      <c r="A337" s="63" t="s">
        <v>167</v>
      </c>
      <c r="B337" s="63"/>
      <c r="C337" s="69" t="s">
        <v>613</v>
      </c>
      <c r="D337" s="69" t="s">
        <v>599</v>
      </c>
      <c r="E337" s="126">
        <v>1995</v>
      </c>
      <c r="F337" s="67" t="s">
        <v>27</v>
      </c>
      <c r="G337" s="63"/>
      <c r="H337" s="63"/>
      <c r="I337" s="63"/>
      <c r="J337" s="63"/>
      <c r="K337" s="63"/>
      <c r="L337" s="63"/>
      <c r="M337" s="63"/>
      <c r="N337" s="63"/>
      <c r="O337" s="68"/>
      <c r="P337" s="66"/>
      <c r="Q337" s="73"/>
    </row>
    <row r="338" spans="1:22" hidden="1">
      <c r="A338" s="63" t="s">
        <v>167</v>
      </c>
      <c r="B338" s="63"/>
      <c r="C338" s="67" t="s">
        <v>99</v>
      </c>
      <c r="D338" s="67" t="s">
        <v>100</v>
      </c>
      <c r="E338" s="66">
        <v>2004</v>
      </c>
      <c r="F338" s="67" t="s">
        <v>27</v>
      </c>
      <c r="G338" s="63"/>
      <c r="H338" s="63"/>
      <c r="I338" s="63"/>
      <c r="J338" s="63"/>
      <c r="K338" s="63"/>
      <c r="L338" s="63"/>
      <c r="M338" s="63"/>
      <c r="N338" s="63"/>
      <c r="O338" s="68"/>
      <c r="P338" s="66"/>
      <c r="Q338" s="73"/>
    </row>
    <row r="339" spans="1:22" hidden="1">
      <c r="A339" s="63" t="s">
        <v>167</v>
      </c>
      <c r="B339" s="63"/>
      <c r="C339" s="69" t="s">
        <v>594</v>
      </c>
      <c r="D339" s="69" t="s">
        <v>595</v>
      </c>
      <c r="E339" s="66">
        <v>2007</v>
      </c>
      <c r="F339" s="67" t="s">
        <v>27</v>
      </c>
      <c r="G339" s="63" t="s">
        <v>170</v>
      </c>
      <c r="H339" s="63"/>
      <c r="I339" s="63"/>
      <c r="J339" s="63"/>
      <c r="K339" s="63"/>
      <c r="L339" s="63"/>
      <c r="M339" s="63"/>
      <c r="N339" s="63"/>
      <c r="O339" s="68"/>
      <c r="P339" s="66"/>
      <c r="Q339" s="73"/>
    </row>
    <row r="340" spans="1:22" hidden="1">
      <c r="A340" s="63" t="s">
        <v>167</v>
      </c>
      <c r="B340" s="63"/>
      <c r="C340" s="69" t="s">
        <v>140</v>
      </c>
      <c r="D340" s="69" t="s">
        <v>227</v>
      </c>
      <c r="E340" s="66">
        <v>2007</v>
      </c>
      <c r="F340" s="67" t="s">
        <v>27</v>
      </c>
      <c r="G340" s="63"/>
      <c r="H340" s="63"/>
      <c r="I340" s="63"/>
      <c r="J340" s="63"/>
      <c r="K340" s="63"/>
      <c r="L340" s="63"/>
      <c r="M340" s="63"/>
      <c r="N340" s="63"/>
      <c r="O340" s="68"/>
      <c r="P340" s="66"/>
      <c r="Q340" s="73"/>
    </row>
    <row r="341" spans="1:22" hidden="1">
      <c r="A341" s="63" t="s">
        <v>167</v>
      </c>
      <c r="B341" s="63"/>
      <c r="C341" s="67" t="s">
        <v>178</v>
      </c>
      <c r="D341" s="67" t="s">
        <v>179</v>
      </c>
      <c r="E341" s="66">
        <v>2005</v>
      </c>
      <c r="F341" s="67" t="s">
        <v>27</v>
      </c>
      <c r="G341" s="63"/>
      <c r="H341" s="63"/>
      <c r="I341" s="63"/>
      <c r="J341" s="63"/>
      <c r="K341" s="63"/>
      <c r="L341" s="63"/>
      <c r="M341" s="63"/>
      <c r="N341" s="63"/>
      <c r="O341" s="68"/>
      <c r="P341" s="66"/>
      <c r="Q341" s="73"/>
    </row>
    <row r="342" spans="1:22" hidden="1">
      <c r="A342" s="63" t="s">
        <v>167</v>
      </c>
      <c r="B342" s="63"/>
      <c r="C342" s="67" t="s">
        <v>193</v>
      </c>
      <c r="D342" s="67" t="s">
        <v>194</v>
      </c>
      <c r="E342" s="66">
        <v>2006</v>
      </c>
      <c r="F342" s="67" t="s">
        <v>27</v>
      </c>
      <c r="G342" s="63"/>
      <c r="H342" s="63"/>
      <c r="I342" s="63"/>
      <c r="J342" s="63"/>
      <c r="K342" s="63"/>
      <c r="L342" s="63"/>
      <c r="M342" s="63"/>
      <c r="N342" s="63"/>
      <c r="O342" s="68"/>
      <c r="P342" s="66"/>
      <c r="Q342" s="73"/>
      <c r="R342" s="23"/>
    </row>
    <row r="343" spans="1:22" hidden="1">
      <c r="A343" s="63" t="s">
        <v>166</v>
      </c>
      <c r="B343" s="63"/>
      <c r="C343" s="67" t="s">
        <v>71</v>
      </c>
      <c r="D343" s="67" t="s">
        <v>72</v>
      </c>
      <c r="E343" s="123">
        <v>2002</v>
      </c>
      <c r="F343" s="67" t="s">
        <v>27</v>
      </c>
      <c r="G343" s="63"/>
      <c r="H343" s="63"/>
      <c r="I343" s="63"/>
      <c r="J343" s="63"/>
      <c r="K343" s="63"/>
      <c r="L343" s="63"/>
      <c r="M343" s="63"/>
      <c r="N343" s="63"/>
      <c r="O343" s="68"/>
      <c r="P343" s="66"/>
      <c r="Q343" s="73"/>
      <c r="R343" s="23"/>
    </row>
    <row r="344" spans="1:22" hidden="1">
      <c r="A344" s="63" t="s">
        <v>166</v>
      </c>
      <c r="B344" s="63"/>
      <c r="C344" s="67" t="s">
        <v>202</v>
      </c>
      <c r="D344" s="67" t="s">
        <v>367</v>
      </c>
      <c r="E344" s="66">
        <v>2003</v>
      </c>
      <c r="F344" s="67" t="s">
        <v>226</v>
      </c>
      <c r="G344" s="63"/>
      <c r="H344" s="63"/>
      <c r="I344" s="63"/>
      <c r="J344" s="63"/>
      <c r="K344" s="63"/>
      <c r="L344" s="63"/>
      <c r="M344" s="63"/>
      <c r="N344" s="63"/>
      <c r="O344" s="68">
        <f t="shared" ref="O344:O436" si="46">IF(E344&lt;=2003,3,2)</f>
        <v>3</v>
      </c>
      <c r="P344" s="66">
        <f t="shared" ref="P344:P436" si="47">COUNTA(H344:N344)</f>
        <v>0</v>
      </c>
      <c r="Q344" s="73">
        <f t="shared" ref="Q344:Q436" si="48">COUNTA(G344)*5+O344*P344</f>
        <v>0</v>
      </c>
      <c r="R344" s="23"/>
    </row>
    <row r="345" spans="1:22" s="23" customFormat="1" hidden="1">
      <c r="A345" s="63" t="s">
        <v>166</v>
      </c>
      <c r="B345" s="63"/>
      <c r="C345" s="69" t="s">
        <v>368</v>
      </c>
      <c r="D345" s="69" t="s">
        <v>369</v>
      </c>
      <c r="E345" s="66">
        <v>2003</v>
      </c>
      <c r="F345" s="67" t="s">
        <v>226</v>
      </c>
      <c r="G345" s="63"/>
      <c r="H345" s="63"/>
      <c r="I345" s="63"/>
      <c r="J345" s="63"/>
      <c r="K345" s="63"/>
      <c r="L345" s="63"/>
      <c r="M345" s="63"/>
      <c r="N345" s="63"/>
      <c r="O345" s="68">
        <f t="shared" si="46"/>
        <v>3</v>
      </c>
      <c r="P345" s="66">
        <f t="shared" si="47"/>
        <v>0</v>
      </c>
      <c r="Q345" s="73">
        <f t="shared" si="48"/>
        <v>0</v>
      </c>
      <c r="S345" s="168"/>
      <c r="T345" s="3"/>
      <c r="U345" s="3"/>
      <c r="V345" s="3"/>
    </row>
    <row r="346" spans="1:22" s="23" customFormat="1" hidden="1">
      <c r="A346" s="63" t="s">
        <v>166</v>
      </c>
      <c r="B346" s="63"/>
      <c r="C346" s="69" t="s">
        <v>372</v>
      </c>
      <c r="D346" s="69" t="s">
        <v>373</v>
      </c>
      <c r="E346" s="66">
        <v>2001</v>
      </c>
      <c r="F346" s="67" t="s">
        <v>226</v>
      </c>
      <c r="G346" s="63"/>
      <c r="H346" s="63"/>
      <c r="I346" s="63"/>
      <c r="J346" s="63"/>
      <c r="K346" s="63"/>
      <c r="L346" s="63"/>
      <c r="M346" s="63"/>
      <c r="N346" s="63"/>
      <c r="O346" s="68">
        <f t="shared" si="46"/>
        <v>3</v>
      </c>
      <c r="P346" s="66">
        <f t="shared" si="47"/>
        <v>0</v>
      </c>
      <c r="Q346" s="73">
        <f t="shared" si="48"/>
        <v>0</v>
      </c>
      <c r="S346" s="168"/>
      <c r="T346" s="3"/>
      <c r="U346" s="3"/>
      <c r="V346" s="3"/>
    </row>
    <row r="347" spans="1:22" hidden="1">
      <c r="A347" s="63" t="s">
        <v>167</v>
      </c>
      <c r="B347" s="63"/>
      <c r="C347" s="67" t="s">
        <v>17</v>
      </c>
      <c r="D347" s="67" t="s">
        <v>321</v>
      </c>
      <c r="E347" s="66">
        <v>1999</v>
      </c>
      <c r="F347" s="67" t="s">
        <v>226</v>
      </c>
      <c r="G347" s="63"/>
      <c r="H347" s="63"/>
      <c r="I347" s="63"/>
      <c r="J347" s="63"/>
      <c r="K347" s="63"/>
      <c r="L347" s="63"/>
      <c r="M347" s="63"/>
      <c r="N347" s="63"/>
      <c r="O347" s="68">
        <f t="shared" si="46"/>
        <v>3</v>
      </c>
      <c r="P347" s="66">
        <f t="shared" si="47"/>
        <v>0</v>
      </c>
      <c r="Q347" s="73">
        <f t="shared" si="48"/>
        <v>0</v>
      </c>
      <c r="R347" s="23"/>
    </row>
    <row r="348" spans="1:22" s="23" customFormat="1" hidden="1">
      <c r="A348" s="63" t="s">
        <v>166</v>
      </c>
      <c r="B348" s="63"/>
      <c r="C348" s="69" t="s">
        <v>361</v>
      </c>
      <c r="D348" s="69" t="s">
        <v>374</v>
      </c>
      <c r="E348" s="66">
        <v>2003</v>
      </c>
      <c r="F348" s="67" t="s">
        <v>226</v>
      </c>
      <c r="G348" s="63"/>
      <c r="H348" s="63"/>
      <c r="I348" s="63"/>
      <c r="J348" s="63"/>
      <c r="K348" s="63"/>
      <c r="L348" s="63"/>
      <c r="M348" s="63"/>
      <c r="N348" s="63"/>
      <c r="O348" s="68">
        <f t="shared" si="46"/>
        <v>3</v>
      </c>
      <c r="P348" s="66">
        <f t="shared" si="47"/>
        <v>0</v>
      </c>
      <c r="Q348" s="73">
        <f t="shared" si="48"/>
        <v>0</v>
      </c>
      <c r="S348" s="168"/>
      <c r="T348" s="3"/>
      <c r="U348" s="3"/>
      <c r="V348" s="3"/>
    </row>
    <row r="349" spans="1:22" s="23" customFormat="1" hidden="1">
      <c r="A349" s="63" t="s">
        <v>166</v>
      </c>
      <c r="B349" s="63"/>
      <c r="C349" s="67" t="s">
        <v>381</v>
      </c>
      <c r="D349" s="67" t="s">
        <v>382</v>
      </c>
      <c r="E349" s="66">
        <v>2004</v>
      </c>
      <c r="F349" s="67" t="s">
        <v>226</v>
      </c>
      <c r="G349" s="63"/>
      <c r="H349" s="63"/>
      <c r="I349" s="63"/>
      <c r="J349" s="63"/>
      <c r="K349" s="63"/>
      <c r="L349" s="63"/>
      <c r="M349" s="63"/>
      <c r="N349" s="63"/>
      <c r="O349" s="68">
        <f t="shared" si="46"/>
        <v>2</v>
      </c>
      <c r="P349" s="66">
        <f t="shared" si="47"/>
        <v>0</v>
      </c>
      <c r="Q349" s="73">
        <f t="shared" si="48"/>
        <v>0</v>
      </c>
      <c r="S349" s="168"/>
      <c r="T349" s="3"/>
      <c r="U349" s="3"/>
      <c r="V349" s="3"/>
    </row>
    <row r="350" spans="1:22" s="23" customFormat="1" hidden="1">
      <c r="A350" s="63" t="s">
        <v>166</v>
      </c>
      <c r="B350" s="63"/>
      <c r="C350" s="67" t="s">
        <v>375</v>
      </c>
      <c r="D350" s="67" t="s">
        <v>376</v>
      </c>
      <c r="E350" s="66">
        <v>2005</v>
      </c>
      <c r="F350" s="67" t="s">
        <v>226</v>
      </c>
      <c r="G350" s="63"/>
      <c r="H350" s="63"/>
      <c r="I350" s="63"/>
      <c r="J350" s="63"/>
      <c r="K350" s="63"/>
      <c r="L350" s="63"/>
      <c r="M350" s="63"/>
      <c r="N350" s="63"/>
      <c r="O350" s="68">
        <f t="shared" si="46"/>
        <v>2</v>
      </c>
      <c r="P350" s="66">
        <f t="shared" si="47"/>
        <v>0</v>
      </c>
      <c r="Q350" s="73">
        <f t="shared" si="48"/>
        <v>0</v>
      </c>
      <c r="S350" s="168"/>
      <c r="T350" s="3"/>
      <c r="U350" s="3"/>
      <c r="V350" s="3"/>
    </row>
    <row r="351" spans="1:22" hidden="1">
      <c r="A351" s="63" t="s">
        <v>167</v>
      </c>
      <c r="B351" s="63"/>
      <c r="C351" s="67" t="s">
        <v>375</v>
      </c>
      <c r="D351" s="67" t="s">
        <v>106</v>
      </c>
      <c r="E351" s="66">
        <v>2002</v>
      </c>
      <c r="F351" s="67" t="s">
        <v>226</v>
      </c>
      <c r="G351" s="63"/>
      <c r="H351" s="63"/>
      <c r="I351" s="63"/>
      <c r="J351" s="63"/>
      <c r="K351" s="63"/>
      <c r="L351" s="63"/>
      <c r="M351" s="63"/>
      <c r="N351" s="63"/>
      <c r="O351" s="68">
        <f t="shared" si="46"/>
        <v>3</v>
      </c>
      <c r="P351" s="66">
        <f t="shared" si="47"/>
        <v>0</v>
      </c>
      <c r="Q351" s="73">
        <f t="shared" si="48"/>
        <v>0</v>
      </c>
      <c r="R351" s="23"/>
    </row>
    <row r="352" spans="1:22" hidden="1">
      <c r="A352" s="63" t="s">
        <v>167</v>
      </c>
      <c r="B352" s="63"/>
      <c r="C352" s="67" t="s">
        <v>81</v>
      </c>
      <c r="D352" s="67" t="s">
        <v>217</v>
      </c>
      <c r="E352" s="66">
        <v>2003</v>
      </c>
      <c r="F352" s="67" t="s">
        <v>226</v>
      </c>
      <c r="G352" s="63"/>
      <c r="H352" s="63"/>
      <c r="I352" s="63"/>
      <c r="J352" s="63"/>
      <c r="K352" s="63"/>
      <c r="L352" s="63"/>
      <c r="M352" s="63"/>
      <c r="N352" s="63"/>
      <c r="O352" s="68">
        <f t="shared" si="46"/>
        <v>3</v>
      </c>
      <c r="P352" s="66">
        <f t="shared" si="47"/>
        <v>0</v>
      </c>
      <c r="Q352" s="73">
        <f t="shared" si="48"/>
        <v>0</v>
      </c>
      <c r="R352" s="23"/>
    </row>
    <row r="353" spans="1:22" hidden="1">
      <c r="A353" s="63" t="s">
        <v>166</v>
      </c>
      <c r="B353" s="63"/>
      <c r="C353" s="67" t="s">
        <v>384</v>
      </c>
      <c r="D353" s="67" t="s">
        <v>22</v>
      </c>
      <c r="E353" s="66">
        <v>2003</v>
      </c>
      <c r="F353" s="67" t="s">
        <v>226</v>
      </c>
      <c r="G353" s="63"/>
      <c r="H353" s="63"/>
      <c r="I353" s="63"/>
      <c r="J353" s="63"/>
      <c r="K353" s="63"/>
      <c r="L353" s="63"/>
      <c r="M353" s="63"/>
      <c r="N353" s="63"/>
      <c r="O353" s="68">
        <f t="shared" si="46"/>
        <v>3</v>
      </c>
      <c r="P353" s="66">
        <f t="shared" si="47"/>
        <v>0</v>
      </c>
      <c r="Q353" s="73">
        <f t="shared" si="48"/>
        <v>0</v>
      </c>
      <c r="R353" s="23"/>
    </row>
    <row r="354" spans="1:22" s="23" customFormat="1" hidden="1">
      <c r="A354" s="63" t="s">
        <v>167</v>
      </c>
      <c r="B354" s="63"/>
      <c r="C354" s="69" t="s">
        <v>377</v>
      </c>
      <c r="D354" s="69" t="s">
        <v>165</v>
      </c>
      <c r="E354" s="66">
        <v>2000</v>
      </c>
      <c r="F354" s="67" t="s">
        <v>226</v>
      </c>
      <c r="G354" s="63"/>
      <c r="H354" s="63"/>
      <c r="I354" s="63"/>
      <c r="J354" s="63"/>
      <c r="K354" s="63"/>
      <c r="L354" s="63"/>
      <c r="M354" s="63"/>
      <c r="N354" s="63"/>
      <c r="O354" s="68">
        <f t="shared" si="46"/>
        <v>3</v>
      </c>
      <c r="P354" s="66">
        <f t="shared" si="47"/>
        <v>0</v>
      </c>
      <c r="Q354" s="73">
        <f t="shared" si="48"/>
        <v>0</v>
      </c>
      <c r="S354" s="168"/>
      <c r="T354" s="3"/>
      <c r="U354" s="3"/>
      <c r="V354" s="3"/>
    </row>
    <row r="355" spans="1:22" s="23" customFormat="1" hidden="1">
      <c r="A355" s="63" t="s">
        <v>167</v>
      </c>
      <c r="B355" s="63"/>
      <c r="C355" s="69" t="s">
        <v>378</v>
      </c>
      <c r="D355" s="69" t="s">
        <v>379</v>
      </c>
      <c r="E355" s="66">
        <v>2001</v>
      </c>
      <c r="F355" s="67" t="s">
        <v>226</v>
      </c>
      <c r="G355" s="63"/>
      <c r="H355" s="63"/>
      <c r="I355" s="63"/>
      <c r="J355" s="63"/>
      <c r="K355" s="63"/>
      <c r="L355" s="63"/>
      <c r="M355" s="63"/>
      <c r="N355" s="63"/>
      <c r="O355" s="68">
        <f t="shared" si="46"/>
        <v>3</v>
      </c>
      <c r="P355" s="66">
        <f t="shared" si="47"/>
        <v>0</v>
      </c>
      <c r="Q355" s="73">
        <f t="shared" si="48"/>
        <v>0</v>
      </c>
      <c r="S355" s="168"/>
      <c r="T355" s="3"/>
      <c r="U355" s="3"/>
      <c r="V355" s="3"/>
    </row>
    <row r="356" spans="1:22" hidden="1">
      <c r="A356" s="63" t="s">
        <v>167</v>
      </c>
      <c r="B356" s="63"/>
      <c r="C356" s="67" t="s">
        <v>383</v>
      </c>
      <c r="D356" s="67" t="s">
        <v>386</v>
      </c>
      <c r="E356" s="66">
        <v>2006</v>
      </c>
      <c r="F356" s="67" t="s">
        <v>226</v>
      </c>
      <c r="G356" s="63"/>
      <c r="H356" s="63"/>
      <c r="I356" s="63"/>
      <c r="J356" s="63"/>
      <c r="K356" s="63"/>
      <c r="L356" s="63"/>
      <c r="M356" s="63"/>
      <c r="N356" s="63"/>
      <c r="O356" s="68">
        <f t="shared" si="46"/>
        <v>2</v>
      </c>
      <c r="P356" s="66">
        <f t="shared" si="47"/>
        <v>0</v>
      </c>
      <c r="Q356" s="73">
        <f t="shared" si="48"/>
        <v>0</v>
      </c>
      <c r="R356" s="23"/>
    </row>
    <row r="357" spans="1:22" hidden="1">
      <c r="A357" s="63" t="s">
        <v>167</v>
      </c>
      <c r="B357" s="63"/>
      <c r="C357" s="67" t="s">
        <v>383</v>
      </c>
      <c r="D357" s="67" t="s">
        <v>387</v>
      </c>
      <c r="E357" s="66">
        <v>2002</v>
      </c>
      <c r="F357" s="67" t="s">
        <v>226</v>
      </c>
      <c r="G357" s="63"/>
      <c r="H357" s="63"/>
      <c r="I357" s="63"/>
      <c r="J357" s="63"/>
      <c r="K357" s="63"/>
      <c r="L357" s="63"/>
      <c r="M357" s="63"/>
      <c r="N357" s="63"/>
      <c r="O357" s="68">
        <f t="shared" si="46"/>
        <v>3</v>
      </c>
      <c r="P357" s="66">
        <f t="shared" si="47"/>
        <v>0</v>
      </c>
      <c r="Q357" s="73">
        <f t="shared" si="48"/>
        <v>0</v>
      </c>
      <c r="R357" s="23"/>
    </row>
    <row r="358" spans="1:22" s="23" customFormat="1" hidden="1">
      <c r="A358" s="63" t="s">
        <v>166</v>
      </c>
      <c r="B358" s="63"/>
      <c r="C358" s="67" t="s">
        <v>383</v>
      </c>
      <c r="D358" s="67" t="s">
        <v>258</v>
      </c>
      <c r="E358" s="66">
        <v>2003</v>
      </c>
      <c r="F358" s="67" t="s">
        <v>226</v>
      </c>
      <c r="G358" s="63"/>
      <c r="H358" s="63"/>
      <c r="I358" s="63"/>
      <c r="J358" s="63"/>
      <c r="K358" s="63"/>
      <c r="L358" s="63"/>
      <c r="M358" s="63"/>
      <c r="N358" s="63"/>
      <c r="O358" s="68">
        <f t="shared" si="46"/>
        <v>3</v>
      </c>
      <c r="P358" s="66">
        <f t="shared" si="47"/>
        <v>0</v>
      </c>
      <c r="Q358" s="73">
        <f t="shared" si="48"/>
        <v>0</v>
      </c>
      <c r="S358" s="168"/>
      <c r="T358" s="3"/>
      <c r="U358" s="3"/>
      <c r="V358" s="3"/>
    </row>
    <row r="359" spans="1:22" hidden="1">
      <c r="A359" s="63" t="s">
        <v>166</v>
      </c>
      <c r="B359" s="63"/>
      <c r="C359" s="67" t="s">
        <v>380</v>
      </c>
      <c r="D359" s="67" t="s">
        <v>385</v>
      </c>
      <c r="E359" s="66">
        <v>2000</v>
      </c>
      <c r="F359" s="67" t="s">
        <v>226</v>
      </c>
      <c r="G359" s="63"/>
      <c r="H359" s="63"/>
      <c r="I359" s="63"/>
      <c r="J359" s="63"/>
      <c r="K359" s="63"/>
      <c r="L359" s="63"/>
      <c r="M359" s="63"/>
      <c r="N359" s="63"/>
      <c r="O359" s="68">
        <f t="shared" si="46"/>
        <v>3</v>
      </c>
      <c r="P359" s="66">
        <f t="shared" si="47"/>
        <v>0</v>
      </c>
      <c r="Q359" s="73">
        <f t="shared" si="48"/>
        <v>0</v>
      </c>
      <c r="R359" s="23"/>
    </row>
    <row r="360" spans="1:22" s="23" customFormat="1" hidden="1">
      <c r="A360" s="63" t="s">
        <v>166</v>
      </c>
      <c r="B360" s="63"/>
      <c r="C360" s="67" t="s">
        <v>735</v>
      </c>
      <c r="D360" s="67" t="s">
        <v>736</v>
      </c>
      <c r="E360" s="66">
        <v>2005</v>
      </c>
      <c r="F360" s="67" t="s">
        <v>135</v>
      </c>
      <c r="G360" s="63"/>
      <c r="H360" s="63"/>
      <c r="I360" s="63"/>
      <c r="J360" s="63"/>
      <c r="K360" s="63"/>
      <c r="L360" s="63"/>
      <c r="M360" s="63"/>
      <c r="N360" s="63"/>
      <c r="O360" s="68">
        <f t="shared" ref="O360:O372" si="49">IF(E360&lt;=2003,3,2)</f>
        <v>2</v>
      </c>
      <c r="P360" s="66">
        <f t="shared" ref="P360:P372" si="50">COUNTA(H360:N360)</f>
        <v>0</v>
      </c>
      <c r="Q360" s="73">
        <f t="shared" ref="Q360:Q372" si="51">COUNTA(G360)*5+O360*P360</f>
        <v>0</v>
      </c>
      <c r="S360" s="168"/>
      <c r="T360" s="3"/>
      <c r="U360" s="3"/>
      <c r="V360" s="3"/>
    </row>
    <row r="361" spans="1:22" s="23" customFormat="1" hidden="1">
      <c r="A361" s="63" t="s">
        <v>166</v>
      </c>
      <c r="B361" s="63"/>
      <c r="C361" s="67" t="s">
        <v>136</v>
      </c>
      <c r="D361" s="67" t="s">
        <v>44</v>
      </c>
      <c r="E361" s="66">
        <v>1998</v>
      </c>
      <c r="F361" s="67" t="s">
        <v>135</v>
      </c>
      <c r="G361" s="63"/>
      <c r="H361" s="63"/>
      <c r="I361" s="63"/>
      <c r="J361" s="63"/>
      <c r="K361" s="63"/>
      <c r="L361" s="63"/>
      <c r="M361" s="63"/>
      <c r="N361" s="63"/>
      <c r="O361" s="68">
        <f t="shared" si="49"/>
        <v>3</v>
      </c>
      <c r="P361" s="66">
        <f t="shared" si="50"/>
        <v>0</v>
      </c>
      <c r="Q361" s="73">
        <f t="shared" si="51"/>
        <v>0</v>
      </c>
      <c r="S361" s="168"/>
      <c r="T361" s="3"/>
      <c r="U361" s="3"/>
      <c r="V361" s="3"/>
    </row>
    <row r="362" spans="1:22" s="23" customFormat="1" hidden="1">
      <c r="A362" s="63" t="s">
        <v>166</v>
      </c>
      <c r="B362" s="63"/>
      <c r="C362" s="67" t="s">
        <v>741</v>
      </c>
      <c r="D362" s="67" t="s">
        <v>232</v>
      </c>
      <c r="E362" s="66">
        <v>2005</v>
      </c>
      <c r="F362" s="67" t="s">
        <v>135</v>
      </c>
      <c r="G362" s="63"/>
      <c r="H362" s="63"/>
      <c r="I362" s="63"/>
      <c r="J362" s="63"/>
      <c r="K362" s="63"/>
      <c r="L362" s="63"/>
      <c r="M362" s="63"/>
      <c r="N362" s="63"/>
      <c r="O362" s="68">
        <f t="shared" si="49"/>
        <v>2</v>
      </c>
      <c r="P362" s="66">
        <f t="shared" si="50"/>
        <v>0</v>
      </c>
      <c r="Q362" s="73">
        <f t="shared" si="51"/>
        <v>0</v>
      </c>
      <c r="S362" s="168"/>
      <c r="T362" s="3"/>
      <c r="U362" s="3"/>
      <c r="V362" s="3"/>
    </row>
    <row r="363" spans="1:22" s="23" customFormat="1" hidden="1">
      <c r="A363" s="63" t="s">
        <v>167</v>
      </c>
      <c r="B363" s="63"/>
      <c r="C363" s="67" t="s">
        <v>724</v>
      </c>
      <c r="D363" s="67" t="s">
        <v>55</v>
      </c>
      <c r="E363" s="66">
        <v>2006</v>
      </c>
      <c r="F363" s="67" t="s">
        <v>135</v>
      </c>
      <c r="G363" s="63"/>
      <c r="H363" s="63"/>
      <c r="I363" s="63"/>
      <c r="J363" s="63"/>
      <c r="K363" s="63"/>
      <c r="L363" s="63"/>
      <c r="M363" s="63"/>
      <c r="N363" s="63"/>
      <c r="O363" s="68">
        <f t="shared" si="49"/>
        <v>2</v>
      </c>
      <c r="P363" s="66">
        <f t="shared" si="50"/>
        <v>0</v>
      </c>
      <c r="Q363" s="73">
        <f t="shared" si="51"/>
        <v>0</v>
      </c>
      <c r="S363" s="168"/>
      <c r="T363" s="3"/>
      <c r="U363" s="3"/>
      <c r="V363" s="3"/>
    </row>
    <row r="364" spans="1:22" s="23" customFormat="1" hidden="1">
      <c r="A364" s="63" t="s">
        <v>166</v>
      </c>
      <c r="B364" s="63"/>
      <c r="C364" s="67" t="s">
        <v>397</v>
      </c>
      <c r="D364" s="67" t="s">
        <v>95</v>
      </c>
      <c r="E364" s="66">
        <v>2007</v>
      </c>
      <c r="F364" s="67" t="s">
        <v>135</v>
      </c>
      <c r="G364" s="63"/>
      <c r="H364" s="63"/>
      <c r="I364" s="63"/>
      <c r="J364" s="63"/>
      <c r="K364" s="63"/>
      <c r="L364" s="63"/>
      <c r="M364" s="63"/>
      <c r="N364" s="63"/>
      <c r="O364" s="68">
        <f t="shared" si="49"/>
        <v>2</v>
      </c>
      <c r="P364" s="66">
        <f t="shared" si="50"/>
        <v>0</v>
      </c>
      <c r="Q364" s="73">
        <f t="shared" si="51"/>
        <v>0</v>
      </c>
      <c r="S364" s="168"/>
      <c r="T364" s="3"/>
      <c r="U364" s="3"/>
      <c r="V364" s="3"/>
    </row>
    <row r="365" spans="1:22" s="23" customFormat="1" hidden="1">
      <c r="A365" s="63" t="s">
        <v>167</v>
      </c>
      <c r="B365" s="63"/>
      <c r="C365" s="67" t="s">
        <v>396</v>
      </c>
      <c r="D365" s="67" t="s">
        <v>154</v>
      </c>
      <c r="E365" s="66">
        <v>2005</v>
      </c>
      <c r="F365" s="67" t="s">
        <v>135</v>
      </c>
      <c r="G365" s="63"/>
      <c r="H365" s="63"/>
      <c r="I365" s="63"/>
      <c r="J365" s="63"/>
      <c r="K365" s="63"/>
      <c r="L365" s="63"/>
      <c r="M365" s="63"/>
      <c r="N365" s="63"/>
      <c r="O365" s="68">
        <f t="shared" si="49"/>
        <v>2</v>
      </c>
      <c r="P365" s="66">
        <f t="shared" si="50"/>
        <v>0</v>
      </c>
      <c r="Q365" s="73">
        <f t="shared" si="51"/>
        <v>0</v>
      </c>
      <c r="R365"/>
      <c r="S365" s="168"/>
      <c r="T365" s="3"/>
      <c r="U365" s="3"/>
      <c r="V365" s="3"/>
    </row>
    <row r="366" spans="1:22" s="23" customFormat="1" hidden="1">
      <c r="A366" s="63" t="s">
        <v>167</v>
      </c>
      <c r="B366" s="63"/>
      <c r="C366" s="67" t="s">
        <v>398</v>
      </c>
      <c r="D366" s="67" t="s">
        <v>399</v>
      </c>
      <c r="E366" s="66">
        <v>1998</v>
      </c>
      <c r="F366" s="67" t="s">
        <v>135</v>
      </c>
      <c r="G366" s="63"/>
      <c r="H366" s="63"/>
      <c r="I366" s="63"/>
      <c r="J366" s="63"/>
      <c r="K366" s="63"/>
      <c r="L366" s="63"/>
      <c r="M366" s="63"/>
      <c r="N366" s="63"/>
      <c r="O366" s="68">
        <f t="shared" si="49"/>
        <v>3</v>
      </c>
      <c r="P366" s="66">
        <f t="shared" si="50"/>
        <v>0</v>
      </c>
      <c r="Q366" s="73">
        <f t="shared" si="51"/>
        <v>0</v>
      </c>
      <c r="R366"/>
      <c r="S366" s="168"/>
      <c r="T366" s="3"/>
      <c r="U366" s="3"/>
      <c r="V366" s="3"/>
    </row>
    <row r="367" spans="1:22" s="23" customFormat="1" hidden="1">
      <c r="A367" s="63" t="s">
        <v>167</v>
      </c>
      <c r="B367" s="63"/>
      <c r="C367" s="67" t="s">
        <v>94</v>
      </c>
      <c r="D367" s="67" t="s">
        <v>750</v>
      </c>
      <c r="E367" s="66">
        <v>2005</v>
      </c>
      <c r="F367" s="67" t="s">
        <v>135</v>
      </c>
      <c r="G367" s="63"/>
      <c r="H367" s="63"/>
      <c r="I367" s="63"/>
      <c r="J367" s="63"/>
      <c r="K367" s="63"/>
      <c r="L367" s="63"/>
      <c r="M367" s="63"/>
      <c r="N367" s="63"/>
      <c r="O367" s="68">
        <f t="shared" si="49"/>
        <v>2</v>
      </c>
      <c r="P367" s="66">
        <f t="shared" si="50"/>
        <v>0</v>
      </c>
      <c r="Q367" s="73">
        <f t="shared" si="51"/>
        <v>0</v>
      </c>
      <c r="R367"/>
      <c r="S367" s="168"/>
      <c r="T367" s="3"/>
      <c r="U367" s="3"/>
      <c r="V367" s="3"/>
    </row>
    <row r="368" spans="1:22" s="23" customFormat="1" hidden="1">
      <c r="A368" s="63" t="s">
        <v>167</v>
      </c>
      <c r="B368" s="63"/>
      <c r="C368" s="67" t="s">
        <v>107</v>
      </c>
      <c r="D368" s="67" t="s">
        <v>179</v>
      </c>
      <c r="E368" s="66">
        <v>2007</v>
      </c>
      <c r="F368" s="67" t="s">
        <v>135</v>
      </c>
      <c r="G368" s="63"/>
      <c r="H368" s="63"/>
      <c r="I368" s="63"/>
      <c r="J368" s="63"/>
      <c r="K368" s="63"/>
      <c r="L368" s="63"/>
      <c r="M368" s="63"/>
      <c r="N368" s="63"/>
      <c r="O368" s="68">
        <f t="shared" si="49"/>
        <v>2</v>
      </c>
      <c r="P368" s="66">
        <f t="shared" si="50"/>
        <v>0</v>
      </c>
      <c r="Q368" s="73">
        <f t="shared" si="51"/>
        <v>0</v>
      </c>
      <c r="R368"/>
      <c r="S368" s="168"/>
      <c r="T368" s="3"/>
      <c r="U368" s="3"/>
      <c r="V368" s="3"/>
    </row>
    <row r="369" spans="1:22" hidden="1">
      <c r="A369" s="63" t="s">
        <v>166</v>
      </c>
      <c r="B369" s="63"/>
      <c r="C369" s="67" t="s">
        <v>197</v>
      </c>
      <c r="D369" s="67" t="s">
        <v>479</v>
      </c>
      <c r="E369" s="66">
        <v>2007</v>
      </c>
      <c r="F369" s="67" t="s">
        <v>135</v>
      </c>
      <c r="G369" s="63"/>
      <c r="H369" s="63"/>
      <c r="I369" s="63"/>
      <c r="J369" s="63"/>
      <c r="K369" s="63"/>
      <c r="L369" s="63"/>
      <c r="M369" s="63"/>
      <c r="N369" s="63"/>
      <c r="O369" s="68">
        <f t="shared" si="49"/>
        <v>2</v>
      </c>
      <c r="P369" s="66">
        <f t="shared" si="50"/>
        <v>0</v>
      </c>
      <c r="Q369" s="73">
        <f t="shared" si="51"/>
        <v>0</v>
      </c>
    </row>
    <row r="370" spans="1:22" hidden="1">
      <c r="A370" s="63" t="s">
        <v>166</v>
      </c>
      <c r="B370" s="63"/>
      <c r="C370" s="67" t="s">
        <v>151</v>
      </c>
      <c r="D370" s="67" t="s">
        <v>327</v>
      </c>
      <c r="E370" s="66">
        <v>2005</v>
      </c>
      <c r="F370" s="67" t="s">
        <v>135</v>
      </c>
      <c r="G370" s="63"/>
      <c r="H370" s="63"/>
      <c r="I370" s="63"/>
      <c r="J370" s="63"/>
      <c r="K370" s="63"/>
      <c r="L370" s="63"/>
      <c r="M370" s="63"/>
      <c r="N370" s="63"/>
      <c r="O370" s="68">
        <f t="shared" si="49"/>
        <v>2</v>
      </c>
      <c r="P370" s="66">
        <f t="shared" si="50"/>
        <v>0</v>
      </c>
      <c r="Q370" s="73">
        <f t="shared" si="51"/>
        <v>0</v>
      </c>
    </row>
    <row r="371" spans="1:22" hidden="1">
      <c r="A371" s="63" t="s">
        <v>166</v>
      </c>
      <c r="B371" s="63"/>
      <c r="C371" s="67" t="s">
        <v>178</v>
      </c>
      <c r="D371" s="67" t="s">
        <v>20</v>
      </c>
      <c r="E371" s="66">
        <v>2004</v>
      </c>
      <c r="F371" s="67" t="s">
        <v>135</v>
      </c>
      <c r="G371" s="63"/>
      <c r="H371" s="63"/>
      <c r="I371" s="63"/>
      <c r="J371" s="63"/>
      <c r="K371" s="63"/>
      <c r="L371" s="63"/>
      <c r="M371" s="63"/>
      <c r="N371" s="63"/>
      <c r="O371" s="68">
        <f t="shared" si="49"/>
        <v>2</v>
      </c>
      <c r="P371" s="66">
        <f t="shared" si="50"/>
        <v>0</v>
      </c>
      <c r="Q371" s="73">
        <f t="shared" si="51"/>
        <v>0</v>
      </c>
      <c r="R371" s="23"/>
    </row>
    <row r="372" spans="1:22" s="23" customFormat="1" hidden="1">
      <c r="A372" s="63" t="s">
        <v>166</v>
      </c>
      <c r="B372" s="63"/>
      <c r="C372" s="69" t="s">
        <v>18</v>
      </c>
      <c r="D372" s="69" t="s">
        <v>579</v>
      </c>
      <c r="E372" s="66">
        <v>1998</v>
      </c>
      <c r="F372" s="67" t="s">
        <v>580</v>
      </c>
      <c r="G372" s="63"/>
      <c r="H372" s="63"/>
      <c r="I372" s="63"/>
      <c r="J372" s="63"/>
      <c r="K372" s="63"/>
      <c r="L372" s="63"/>
      <c r="M372" s="63"/>
      <c r="N372" s="63"/>
      <c r="O372" s="68">
        <f t="shared" si="49"/>
        <v>3</v>
      </c>
      <c r="P372" s="66">
        <f t="shared" si="50"/>
        <v>0</v>
      </c>
      <c r="Q372" s="73">
        <f t="shared" si="51"/>
        <v>0</v>
      </c>
      <c r="S372" s="168"/>
      <c r="T372" s="3"/>
      <c r="U372" s="3"/>
      <c r="V372" s="3"/>
    </row>
    <row r="373" spans="1:22" hidden="1">
      <c r="A373" s="63" t="s">
        <v>167</v>
      </c>
      <c r="B373" s="63"/>
      <c r="C373" s="67" t="s">
        <v>588</v>
      </c>
      <c r="D373" s="67" t="s">
        <v>321</v>
      </c>
      <c r="E373" s="66">
        <v>2005</v>
      </c>
      <c r="F373" s="67" t="s">
        <v>646</v>
      </c>
      <c r="G373" s="63"/>
      <c r="H373" s="63"/>
      <c r="I373" s="70"/>
      <c r="J373" s="70"/>
      <c r="K373" s="70"/>
      <c r="L373" s="70"/>
      <c r="M373" s="63"/>
      <c r="N373" s="63"/>
      <c r="O373" s="68">
        <f t="shared" ref="O373:O389" si="52">IF(E373&lt;=2003,3,2)</f>
        <v>2</v>
      </c>
      <c r="P373" s="66">
        <f t="shared" ref="P373:P389" si="53">COUNTA(H373:N373)</f>
        <v>0</v>
      </c>
      <c r="Q373" s="73">
        <f t="shared" ref="Q373:Q389" si="54">COUNTA(G373)*5+O373*P373</f>
        <v>0</v>
      </c>
      <c r="R373" s="23"/>
    </row>
    <row r="374" spans="1:22" hidden="1">
      <c r="A374" s="63" t="s">
        <v>166</v>
      </c>
      <c r="B374" s="63"/>
      <c r="C374" s="67" t="s">
        <v>339</v>
      </c>
      <c r="D374" s="67" t="s">
        <v>53</v>
      </c>
      <c r="E374" s="66">
        <v>2002</v>
      </c>
      <c r="F374" s="67" t="s">
        <v>646</v>
      </c>
      <c r="G374" s="63"/>
      <c r="H374" s="63"/>
      <c r="I374" s="70"/>
      <c r="J374" s="70"/>
      <c r="K374" s="70"/>
      <c r="L374" s="70"/>
      <c r="M374" s="63"/>
      <c r="N374" s="63"/>
      <c r="O374" s="68">
        <f t="shared" si="52"/>
        <v>3</v>
      </c>
      <c r="P374" s="66">
        <f t="shared" si="53"/>
        <v>0</v>
      </c>
      <c r="Q374" s="73">
        <f t="shared" si="54"/>
        <v>0</v>
      </c>
    </row>
    <row r="375" spans="1:22" hidden="1">
      <c r="A375" s="63" t="s">
        <v>166</v>
      </c>
      <c r="B375" s="63"/>
      <c r="C375" s="67" t="s">
        <v>328</v>
      </c>
      <c r="D375" s="67" t="s">
        <v>329</v>
      </c>
      <c r="E375" s="66">
        <v>2001</v>
      </c>
      <c r="F375" s="67" t="s">
        <v>646</v>
      </c>
      <c r="G375" s="63"/>
      <c r="H375" s="63"/>
      <c r="I375" s="70"/>
      <c r="J375" s="70"/>
      <c r="K375" s="70"/>
      <c r="L375" s="70"/>
      <c r="M375" s="63"/>
      <c r="N375" s="63"/>
      <c r="O375" s="68">
        <f t="shared" si="52"/>
        <v>3</v>
      </c>
      <c r="P375" s="66">
        <f t="shared" si="53"/>
        <v>0</v>
      </c>
      <c r="Q375" s="73">
        <f t="shared" si="54"/>
        <v>0</v>
      </c>
      <c r="R375" s="23"/>
    </row>
    <row r="376" spans="1:22" hidden="1">
      <c r="A376" s="63" t="s">
        <v>166</v>
      </c>
      <c r="B376" s="63"/>
      <c r="C376" s="67" t="s">
        <v>17</v>
      </c>
      <c r="D376" s="67" t="s">
        <v>258</v>
      </c>
      <c r="E376" s="66">
        <v>2001</v>
      </c>
      <c r="F376" s="67" t="s">
        <v>646</v>
      </c>
      <c r="G376" s="63"/>
      <c r="H376" s="63"/>
      <c r="I376" s="70"/>
      <c r="J376" s="70"/>
      <c r="K376" s="70"/>
      <c r="L376" s="70"/>
      <c r="M376" s="63"/>
      <c r="N376" s="63"/>
      <c r="O376" s="68">
        <f t="shared" si="52"/>
        <v>3</v>
      </c>
      <c r="P376" s="66">
        <f t="shared" si="53"/>
        <v>0</v>
      </c>
      <c r="Q376" s="73">
        <f t="shared" si="54"/>
        <v>0</v>
      </c>
      <c r="R376" s="23"/>
    </row>
    <row r="377" spans="1:22" ht="15" hidden="1" customHeight="1">
      <c r="A377" s="63" t="s">
        <v>166</v>
      </c>
      <c r="B377" s="63"/>
      <c r="C377" s="67" t="s">
        <v>332</v>
      </c>
      <c r="D377" s="67" t="s">
        <v>333</v>
      </c>
      <c r="E377" s="66">
        <v>1998</v>
      </c>
      <c r="F377" s="67" t="s">
        <v>646</v>
      </c>
      <c r="G377" s="63"/>
      <c r="H377" s="63"/>
      <c r="I377" s="70"/>
      <c r="J377" s="70"/>
      <c r="K377" s="70"/>
      <c r="L377" s="70"/>
      <c r="M377" s="63"/>
      <c r="N377" s="63"/>
      <c r="O377" s="68">
        <f t="shared" si="52"/>
        <v>3</v>
      </c>
      <c r="P377" s="66">
        <f t="shared" si="53"/>
        <v>0</v>
      </c>
      <c r="Q377" s="73">
        <f t="shared" si="54"/>
        <v>0</v>
      </c>
      <c r="R377" s="23"/>
    </row>
    <row r="378" spans="1:22" ht="15" hidden="1" customHeight="1">
      <c r="A378" s="63" t="s">
        <v>167</v>
      </c>
      <c r="B378" s="63"/>
      <c r="C378" s="67" t="s">
        <v>334</v>
      </c>
      <c r="D378" s="67" t="s">
        <v>335</v>
      </c>
      <c r="E378" s="66">
        <v>2005</v>
      </c>
      <c r="F378" s="67" t="s">
        <v>646</v>
      </c>
      <c r="G378" s="63"/>
      <c r="H378" s="63"/>
      <c r="I378" s="70"/>
      <c r="J378" s="70"/>
      <c r="K378" s="70"/>
      <c r="L378" s="70"/>
      <c r="M378" s="63"/>
      <c r="N378" s="63"/>
      <c r="O378" s="68">
        <f t="shared" si="52"/>
        <v>2</v>
      </c>
      <c r="P378" s="66">
        <f t="shared" si="53"/>
        <v>0</v>
      </c>
      <c r="Q378" s="73">
        <f t="shared" si="54"/>
        <v>0</v>
      </c>
    </row>
    <row r="379" spans="1:22" ht="15" hidden="1" customHeight="1">
      <c r="A379" s="63" t="s">
        <v>166</v>
      </c>
      <c r="B379" s="63"/>
      <c r="C379" s="67" t="s">
        <v>330</v>
      </c>
      <c r="D379" s="67" t="s">
        <v>41</v>
      </c>
      <c r="E379" s="66">
        <v>2001</v>
      </c>
      <c r="F379" s="67" t="s">
        <v>646</v>
      </c>
      <c r="G379" s="63"/>
      <c r="H379" s="63"/>
      <c r="I379" s="70"/>
      <c r="J379" s="70"/>
      <c r="K379" s="70"/>
      <c r="L379" s="70"/>
      <c r="M379" s="63"/>
      <c r="N379" s="63"/>
      <c r="O379" s="68">
        <f t="shared" si="52"/>
        <v>3</v>
      </c>
      <c r="P379" s="66">
        <f t="shared" si="53"/>
        <v>0</v>
      </c>
      <c r="Q379" s="73">
        <f t="shared" si="54"/>
        <v>0</v>
      </c>
      <c r="R379" s="23"/>
    </row>
    <row r="380" spans="1:22" ht="15" hidden="1" customHeight="1">
      <c r="A380" s="63" t="s">
        <v>167</v>
      </c>
      <c r="B380" s="63"/>
      <c r="C380" s="67" t="s">
        <v>627</v>
      </c>
      <c r="D380" s="67" t="s">
        <v>628</v>
      </c>
      <c r="E380" s="66">
        <v>2006</v>
      </c>
      <c r="F380" s="67" t="s">
        <v>646</v>
      </c>
      <c r="G380" s="63"/>
      <c r="H380" s="63"/>
      <c r="I380" s="70"/>
      <c r="J380" s="70"/>
      <c r="K380" s="70"/>
      <c r="L380" s="70"/>
      <c r="M380" s="63"/>
      <c r="N380" s="63"/>
      <c r="O380" s="68">
        <f t="shared" si="52"/>
        <v>2</v>
      </c>
      <c r="P380" s="66">
        <f t="shared" si="53"/>
        <v>0</v>
      </c>
      <c r="Q380" s="73">
        <f t="shared" si="54"/>
        <v>0</v>
      </c>
      <c r="R380" s="23"/>
    </row>
    <row r="381" spans="1:22" ht="15" hidden="1" customHeight="1">
      <c r="A381" s="63" t="s">
        <v>166</v>
      </c>
      <c r="B381" s="63"/>
      <c r="C381" s="67" t="s">
        <v>42</v>
      </c>
      <c r="D381" s="67" t="s">
        <v>331</v>
      </c>
      <c r="E381" s="66">
        <v>2000</v>
      </c>
      <c r="F381" s="67" t="s">
        <v>646</v>
      </c>
      <c r="G381" s="63"/>
      <c r="H381" s="63"/>
      <c r="I381" s="70"/>
      <c r="J381" s="70"/>
      <c r="K381" s="70"/>
      <c r="L381" s="70"/>
      <c r="M381" s="63"/>
      <c r="N381" s="63"/>
      <c r="O381" s="68">
        <f t="shared" si="52"/>
        <v>3</v>
      </c>
      <c r="P381" s="66">
        <f t="shared" si="53"/>
        <v>0</v>
      </c>
      <c r="Q381" s="73">
        <f t="shared" si="54"/>
        <v>0</v>
      </c>
      <c r="R381" s="23"/>
    </row>
    <row r="382" spans="1:22" hidden="1">
      <c r="A382" s="63" t="s">
        <v>166</v>
      </c>
      <c r="B382" s="63"/>
      <c r="C382" s="67" t="s">
        <v>48</v>
      </c>
      <c r="D382" s="67" t="s">
        <v>292</v>
      </c>
      <c r="E382" s="66">
        <v>2002</v>
      </c>
      <c r="F382" s="67" t="s">
        <v>646</v>
      </c>
      <c r="G382" s="63"/>
      <c r="H382" s="63"/>
      <c r="I382" s="70"/>
      <c r="J382" s="70"/>
      <c r="K382" s="70"/>
      <c r="L382" s="70"/>
      <c r="M382" s="63"/>
      <c r="N382" s="63"/>
      <c r="O382" s="68">
        <f t="shared" si="52"/>
        <v>3</v>
      </c>
      <c r="P382" s="66">
        <f t="shared" si="53"/>
        <v>0</v>
      </c>
      <c r="Q382" s="73">
        <f t="shared" si="54"/>
        <v>0</v>
      </c>
      <c r="R382" s="23"/>
    </row>
    <row r="383" spans="1:22" hidden="1">
      <c r="A383" s="63" t="s">
        <v>167</v>
      </c>
      <c r="B383" s="63"/>
      <c r="C383" s="67" t="s">
        <v>48</v>
      </c>
      <c r="D383" s="67" t="s">
        <v>379</v>
      </c>
      <c r="E383" s="66">
        <v>2008</v>
      </c>
      <c r="F383" s="67" t="s">
        <v>646</v>
      </c>
      <c r="G383" s="63"/>
      <c r="H383" s="63"/>
      <c r="I383" s="70"/>
      <c r="J383" s="70"/>
      <c r="K383" s="70"/>
      <c r="L383" s="70"/>
      <c r="M383" s="63"/>
      <c r="N383" s="63"/>
      <c r="O383" s="68">
        <f t="shared" si="52"/>
        <v>2</v>
      </c>
      <c r="P383" s="66">
        <f t="shared" si="53"/>
        <v>0</v>
      </c>
      <c r="Q383" s="73">
        <f t="shared" si="54"/>
        <v>0</v>
      </c>
      <c r="R383" s="23"/>
    </row>
    <row r="384" spans="1:22" s="23" customFormat="1" hidden="1">
      <c r="A384" s="63" t="s">
        <v>166</v>
      </c>
      <c r="B384" s="63"/>
      <c r="C384" s="67" t="s">
        <v>734</v>
      </c>
      <c r="D384" s="67" t="s">
        <v>316</v>
      </c>
      <c r="E384" s="66">
        <v>2005</v>
      </c>
      <c r="F384" s="67" t="s">
        <v>646</v>
      </c>
      <c r="G384" s="63"/>
      <c r="H384" s="63"/>
      <c r="I384" s="70"/>
      <c r="J384" s="70"/>
      <c r="K384" s="70"/>
      <c r="L384" s="70"/>
      <c r="M384" s="63"/>
      <c r="N384" s="63"/>
      <c r="O384" s="68">
        <f t="shared" si="52"/>
        <v>2</v>
      </c>
      <c r="P384" s="66">
        <f t="shared" si="53"/>
        <v>0</v>
      </c>
      <c r="Q384" s="73">
        <f t="shared" si="54"/>
        <v>0</v>
      </c>
      <c r="S384" s="168"/>
      <c r="T384" s="3"/>
      <c r="U384" s="3"/>
      <c r="V384" s="3"/>
    </row>
    <row r="385" spans="1:22" s="23" customFormat="1" hidden="1">
      <c r="A385" s="63" t="s">
        <v>166</v>
      </c>
      <c r="B385" s="63"/>
      <c r="C385" s="67" t="s">
        <v>326</v>
      </c>
      <c r="D385" s="67" t="s">
        <v>52</v>
      </c>
      <c r="E385" s="123">
        <v>2002</v>
      </c>
      <c r="F385" s="67" t="s">
        <v>646</v>
      </c>
      <c r="G385" s="63"/>
      <c r="H385" s="63"/>
      <c r="I385" s="70"/>
      <c r="J385" s="70"/>
      <c r="K385" s="70"/>
      <c r="L385" s="70"/>
      <c r="M385" s="63"/>
      <c r="N385" s="63"/>
      <c r="O385" s="68">
        <f t="shared" si="52"/>
        <v>3</v>
      </c>
      <c r="P385" s="66">
        <f t="shared" si="53"/>
        <v>0</v>
      </c>
      <c r="Q385" s="73">
        <f t="shared" si="54"/>
        <v>0</v>
      </c>
      <c r="S385" s="168"/>
      <c r="T385" s="3"/>
      <c r="U385" s="3"/>
      <c r="V385" s="3"/>
    </row>
    <row r="386" spans="1:22" hidden="1">
      <c r="A386" s="63" t="s">
        <v>166</v>
      </c>
      <c r="B386" s="63"/>
      <c r="C386" s="67" t="s">
        <v>355</v>
      </c>
      <c r="D386" s="67" t="s">
        <v>356</v>
      </c>
      <c r="E386" s="66">
        <v>2005</v>
      </c>
      <c r="F386" s="67" t="s">
        <v>646</v>
      </c>
      <c r="G386" s="63"/>
      <c r="H386" s="63"/>
      <c r="I386" s="63"/>
      <c r="J386" s="63"/>
      <c r="K386" s="63"/>
      <c r="L386" s="63"/>
      <c r="M386" s="63"/>
      <c r="N386" s="63"/>
      <c r="O386" s="68">
        <f t="shared" si="52"/>
        <v>2</v>
      </c>
      <c r="P386" s="66">
        <f t="shared" si="53"/>
        <v>0</v>
      </c>
      <c r="Q386" s="73">
        <f t="shared" si="54"/>
        <v>0</v>
      </c>
      <c r="R386" s="23"/>
    </row>
    <row r="387" spans="1:22" hidden="1">
      <c r="A387" s="63" t="s">
        <v>166</v>
      </c>
      <c r="B387" s="63"/>
      <c r="C387" s="67" t="s">
        <v>183</v>
      </c>
      <c r="D387" s="67" t="s">
        <v>32</v>
      </c>
      <c r="E387" s="66">
        <v>2008</v>
      </c>
      <c r="F387" s="67" t="s">
        <v>646</v>
      </c>
      <c r="G387" s="63"/>
      <c r="H387" s="63"/>
      <c r="I387" s="63"/>
      <c r="J387" s="63"/>
      <c r="K387" s="63"/>
      <c r="L387" s="63"/>
      <c r="M387" s="63"/>
      <c r="N387" s="63"/>
      <c r="O387" s="68">
        <f t="shared" si="52"/>
        <v>2</v>
      </c>
      <c r="P387" s="66">
        <f t="shared" si="53"/>
        <v>0</v>
      </c>
      <c r="Q387" s="73">
        <f t="shared" si="54"/>
        <v>0</v>
      </c>
      <c r="R387" s="23"/>
    </row>
    <row r="388" spans="1:22" hidden="1">
      <c r="A388" s="63" t="s">
        <v>167</v>
      </c>
      <c r="B388" s="63"/>
      <c r="C388" s="67" t="s">
        <v>319</v>
      </c>
      <c r="D388" s="67" t="s">
        <v>695</v>
      </c>
      <c r="E388" s="66">
        <v>2007</v>
      </c>
      <c r="F388" s="67" t="s">
        <v>646</v>
      </c>
      <c r="G388" s="63"/>
      <c r="H388" s="63"/>
      <c r="I388" s="70"/>
      <c r="J388" s="70"/>
      <c r="K388" s="70"/>
      <c r="L388" s="70"/>
      <c r="M388" s="63"/>
      <c r="N388" s="63"/>
      <c r="O388" s="68">
        <f t="shared" si="52"/>
        <v>2</v>
      </c>
      <c r="P388" s="66">
        <f t="shared" si="53"/>
        <v>0</v>
      </c>
      <c r="Q388" s="73">
        <f t="shared" si="54"/>
        <v>0</v>
      </c>
      <c r="R388" s="23"/>
    </row>
    <row r="389" spans="1:22" ht="15" hidden="1" customHeight="1">
      <c r="A389" s="63" t="s">
        <v>166</v>
      </c>
      <c r="B389" s="63"/>
      <c r="C389" s="67" t="s">
        <v>309</v>
      </c>
      <c r="D389" s="67" t="s">
        <v>310</v>
      </c>
      <c r="E389" s="66">
        <v>2007</v>
      </c>
      <c r="F389" s="67" t="s">
        <v>646</v>
      </c>
      <c r="G389" s="63"/>
      <c r="H389" s="63"/>
      <c r="I389" s="63"/>
      <c r="J389" s="63"/>
      <c r="K389" s="63"/>
      <c r="L389" s="63"/>
      <c r="M389" s="63"/>
      <c r="N389" s="63"/>
      <c r="O389" s="68">
        <f t="shared" si="52"/>
        <v>2</v>
      </c>
      <c r="P389" s="66">
        <f t="shared" si="53"/>
        <v>0</v>
      </c>
      <c r="Q389" s="73">
        <f t="shared" si="54"/>
        <v>0</v>
      </c>
      <c r="R389" s="23"/>
    </row>
    <row r="390" spans="1:22" hidden="1">
      <c r="A390" s="63" t="s">
        <v>166</v>
      </c>
      <c r="B390" s="63"/>
      <c r="C390" s="69" t="s">
        <v>457</v>
      </c>
      <c r="D390" s="69" t="s">
        <v>458</v>
      </c>
      <c r="E390" s="66">
        <v>2004</v>
      </c>
      <c r="F390" s="67" t="s">
        <v>76</v>
      </c>
      <c r="G390" s="63"/>
      <c r="H390" s="63"/>
      <c r="I390" s="63"/>
      <c r="J390" s="63"/>
      <c r="K390" s="63"/>
      <c r="L390" s="63"/>
      <c r="M390" s="63"/>
      <c r="N390" s="63"/>
      <c r="O390" s="68">
        <f t="shared" si="46"/>
        <v>2</v>
      </c>
      <c r="P390" s="66">
        <f t="shared" si="47"/>
        <v>0</v>
      </c>
      <c r="Q390" s="73">
        <f t="shared" si="48"/>
        <v>0</v>
      </c>
      <c r="R390" s="23"/>
    </row>
    <row r="391" spans="1:22" s="23" customFormat="1" hidden="1">
      <c r="A391" s="63" t="s">
        <v>166</v>
      </c>
      <c r="B391" s="63"/>
      <c r="C391" s="69" t="s">
        <v>214</v>
      </c>
      <c r="D391" s="69" t="s">
        <v>215</v>
      </c>
      <c r="E391" s="66">
        <v>2007</v>
      </c>
      <c r="F391" s="67" t="s">
        <v>76</v>
      </c>
      <c r="G391" s="63"/>
      <c r="H391" s="63"/>
      <c r="I391" s="63"/>
      <c r="J391" s="63"/>
      <c r="K391" s="63"/>
      <c r="L391" s="63"/>
      <c r="M391" s="63"/>
      <c r="N391" s="63"/>
      <c r="O391" s="68">
        <f t="shared" si="46"/>
        <v>2</v>
      </c>
      <c r="P391" s="66">
        <f t="shared" si="47"/>
        <v>0</v>
      </c>
      <c r="Q391" s="73">
        <f t="shared" si="48"/>
        <v>0</v>
      </c>
      <c r="S391" s="168"/>
      <c r="T391" s="3"/>
      <c r="U391" s="3"/>
      <c r="V391" s="3"/>
    </row>
    <row r="392" spans="1:22" hidden="1">
      <c r="A392" s="63" t="s">
        <v>166</v>
      </c>
      <c r="B392" s="63">
        <v>152</v>
      </c>
      <c r="C392" s="69" t="s">
        <v>218</v>
      </c>
      <c r="D392" s="69" t="s">
        <v>219</v>
      </c>
      <c r="E392" s="66">
        <v>2004</v>
      </c>
      <c r="F392" s="67" t="s">
        <v>76</v>
      </c>
      <c r="G392" s="63"/>
      <c r="H392" s="63"/>
      <c r="I392" s="63"/>
      <c r="J392" s="63"/>
      <c r="K392" s="63"/>
      <c r="L392" s="63"/>
      <c r="M392" s="63"/>
      <c r="N392" s="63"/>
      <c r="O392" s="68">
        <f t="shared" si="46"/>
        <v>2</v>
      </c>
      <c r="P392" s="66">
        <f t="shared" si="47"/>
        <v>0</v>
      </c>
      <c r="Q392" s="73">
        <f t="shared" si="48"/>
        <v>0</v>
      </c>
      <c r="R392" s="23"/>
    </row>
    <row r="393" spans="1:22" s="23" customFormat="1" hidden="1">
      <c r="A393" s="63" t="s">
        <v>167</v>
      </c>
      <c r="B393" s="63"/>
      <c r="C393" s="67" t="s">
        <v>654</v>
      </c>
      <c r="D393" s="67" t="s">
        <v>217</v>
      </c>
      <c r="E393" s="66">
        <v>2005</v>
      </c>
      <c r="F393" s="67" t="s">
        <v>76</v>
      </c>
      <c r="G393" s="63"/>
      <c r="H393" s="63"/>
      <c r="I393" s="63"/>
      <c r="J393" s="63"/>
      <c r="K393" s="63"/>
      <c r="L393" s="63"/>
      <c r="M393" s="63"/>
      <c r="N393" s="63"/>
      <c r="O393" s="68">
        <f t="shared" si="46"/>
        <v>2</v>
      </c>
      <c r="P393" s="66">
        <f t="shared" si="47"/>
        <v>0</v>
      </c>
      <c r="Q393" s="73">
        <f t="shared" si="48"/>
        <v>0</v>
      </c>
      <c r="S393" s="168"/>
      <c r="T393" s="3"/>
      <c r="U393" s="3"/>
      <c r="V393" s="3"/>
    </row>
    <row r="394" spans="1:22" hidden="1">
      <c r="A394" s="63" t="s">
        <v>166</v>
      </c>
      <c r="B394" s="63">
        <v>154</v>
      </c>
      <c r="C394" s="67" t="s">
        <v>77</v>
      </c>
      <c r="D394" s="67" t="s">
        <v>20</v>
      </c>
      <c r="E394" s="66">
        <v>1999</v>
      </c>
      <c r="F394" s="67" t="s">
        <v>76</v>
      </c>
      <c r="G394" s="63"/>
      <c r="H394" s="63"/>
      <c r="I394" s="63"/>
      <c r="J394" s="63"/>
      <c r="K394" s="63"/>
      <c r="L394" s="63"/>
      <c r="M394" s="63"/>
      <c r="N394" s="63"/>
      <c r="O394" s="68">
        <f t="shared" si="46"/>
        <v>3</v>
      </c>
      <c r="P394" s="66">
        <f t="shared" si="47"/>
        <v>0</v>
      </c>
      <c r="Q394" s="73">
        <f t="shared" si="48"/>
        <v>0</v>
      </c>
      <c r="R394" s="23"/>
    </row>
    <row r="395" spans="1:22" hidden="1">
      <c r="A395" s="63" t="s">
        <v>166</v>
      </c>
      <c r="B395" s="63"/>
      <c r="C395" s="69" t="s">
        <v>78</v>
      </c>
      <c r="D395" s="69" t="s">
        <v>79</v>
      </c>
      <c r="E395" s="66">
        <v>2000</v>
      </c>
      <c r="F395" s="67" t="s">
        <v>76</v>
      </c>
      <c r="G395" s="63"/>
      <c r="H395" s="63"/>
      <c r="I395" s="63"/>
      <c r="J395" s="63"/>
      <c r="K395" s="63"/>
      <c r="L395" s="63"/>
      <c r="M395" s="63"/>
      <c r="N395" s="63"/>
      <c r="O395" s="68">
        <f t="shared" si="46"/>
        <v>3</v>
      </c>
      <c r="P395" s="66">
        <f t="shared" si="47"/>
        <v>0</v>
      </c>
      <c r="Q395" s="73">
        <f t="shared" si="48"/>
        <v>0</v>
      </c>
      <c r="R395" s="23"/>
    </row>
    <row r="396" spans="1:22" hidden="1">
      <c r="A396" s="63" t="s">
        <v>166</v>
      </c>
      <c r="B396" s="63"/>
      <c r="C396" s="67" t="s">
        <v>223</v>
      </c>
      <c r="D396" s="67" t="s">
        <v>660</v>
      </c>
      <c r="E396" s="66">
        <v>1999</v>
      </c>
      <c r="F396" s="67" t="s">
        <v>76</v>
      </c>
      <c r="G396" s="63"/>
      <c r="H396" s="63"/>
      <c r="I396" s="63"/>
      <c r="J396" s="63"/>
      <c r="K396" s="63"/>
      <c r="L396" s="63"/>
      <c r="M396" s="63"/>
      <c r="N396" s="63"/>
      <c r="O396" s="68">
        <f t="shared" si="46"/>
        <v>3</v>
      </c>
      <c r="P396" s="66">
        <f t="shared" si="47"/>
        <v>0</v>
      </c>
      <c r="Q396" s="73">
        <f t="shared" si="48"/>
        <v>0</v>
      </c>
      <c r="R396" s="23"/>
    </row>
    <row r="397" spans="1:22" ht="16.5" hidden="1" customHeight="1">
      <c r="A397" s="63" t="s">
        <v>166</v>
      </c>
      <c r="B397" s="63"/>
      <c r="C397" s="69" t="s">
        <v>449</v>
      </c>
      <c r="D397" s="69" t="s">
        <v>434</v>
      </c>
      <c r="E397" s="66">
        <v>2007</v>
      </c>
      <c r="F397" s="67" t="s">
        <v>76</v>
      </c>
      <c r="G397" s="63"/>
      <c r="H397" s="63"/>
      <c r="I397" s="63"/>
      <c r="J397" s="63"/>
      <c r="K397" s="63"/>
      <c r="L397" s="63"/>
      <c r="M397" s="63"/>
      <c r="N397" s="63"/>
      <c r="O397" s="68">
        <f t="shared" si="46"/>
        <v>2</v>
      </c>
      <c r="P397" s="66">
        <f t="shared" si="47"/>
        <v>0</v>
      </c>
      <c r="Q397" s="73">
        <f t="shared" si="48"/>
        <v>0</v>
      </c>
      <c r="R397" s="23"/>
    </row>
    <row r="398" spans="1:22" hidden="1">
      <c r="A398" s="63" t="s">
        <v>166</v>
      </c>
      <c r="B398" s="63"/>
      <c r="C398" s="69" t="s">
        <v>111</v>
      </c>
      <c r="D398" s="69" t="s">
        <v>34</v>
      </c>
      <c r="E398" s="66">
        <v>2003</v>
      </c>
      <c r="F398" s="67" t="s">
        <v>76</v>
      </c>
      <c r="G398" s="63"/>
      <c r="H398" s="63"/>
      <c r="I398" s="63"/>
      <c r="J398" s="63"/>
      <c r="K398" s="63"/>
      <c r="L398" s="63"/>
      <c r="M398" s="63"/>
      <c r="N398" s="63"/>
      <c r="O398" s="68">
        <f t="shared" si="46"/>
        <v>3</v>
      </c>
      <c r="P398" s="66">
        <f t="shared" si="47"/>
        <v>0</v>
      </c>
      <c r="Q398" s="73">
        <f t="shared" si="48"/>
        <v>0</v>
      </c>
      <c r="R398" s="23"/>
    </row>
    <row r="399" spans="1:22" s="23" customFormat="1" hidden="1">
      <c r="A399" s="63" t="s">
        <v>167</v>
      </c>
      <c r="B399" s="63"/>
      <c r="C399" s="69" t="s">
        <v>453</v>
      </c>
      <c r="D399" s="69" t="s">
        <v>454</v>
      </c>
      <c r="E399" s="66">
        <v>2006</v>
      </c>
      <c r="F399" s="67" t="s">
        <v>76</v>
      </c>
      <c r="G399" s="63"/>
      <c r="H399" s="63"/>
      <c r="I399" s="63"/>
      <c r="J399" s="63"/>
      <c r="K399" s="63"/>
      <c r="L399" s="63"/>
      <c r="M399" s="63"/>
      <c r="N399" s="63"/>
      <c r="O399" s="68">
        <f t="shared" si="46"/>
        <v>2</v>
      </c>
      <c r="P399" s="66">
        <f t="shared" si="47"/>
        <v>0</v>
      </c>
      <c r="Q399" s="73">
        <f t="shared" si="48"/>
        <v>0</v>
      </c>
      <c r="R399"/>
      <c r="S399" s="168"/>
      <c r="T399" s="3"/>
      <c r="U399" s="3"/>
      <c r="V399" s="3"/>
    </row>
    <row r="400" spans="1:22" hidden="1">
      <c r="A400" s="63" t="s">
        <v>166</v>
      </c>
      <c r="B400" s="63"/>
      <c r="C400" s="69" t="s">
        <v>351</v>
      </c>
      <c r="D400" s="69" t="s">
        <v>57</v>
      </c>
      <c r="E400" s="66">
        <v>2002</v>
      </c>
      <c r="F400" s="67" t="s">
        <v>76</v>
      </c>
      <c r="G400" s="63"/>
      <c r="H400" s="63"/>
      <c r="I400" s="63"/>
      <c r="J400" s="63"/>
      <c r="K400" s="63"/>
      <c r="L400" s="63"/>
      <c r="M400" s="63"/>
      <c r="N400" s="63"/>
      <c r="O400" s="68">
        <f t="shared" si="46"/>
        <v>3</v>
      </c>
      <c r="P400" s="66">
        <f t="shared" si="47"/>
        <v>0</v>
      </c>
      <c r="Q400" s="73">
        <f t="shared" si="48"/>
        <v>0</v>
      </c>
      <c r="R400" s="23"/>
    </row>
    <row r="401" spans="1:22" hidden="1">
      <c r="A401" s="63" t="s">
        <v>166</v>
      </c>
      <c r="B401" s="63">
        <v>150</v>
      </c>
      <c r="C401" s="67" t="s">
        <v>845</v>
      </c>
      <c r="D401" s="69" t="s">
        <v>452</v>
      </c>
      <c r="E401" s="66">
        <v>2008</v>
      </c>
      <c r="F401" s="67" t="s">
        <v>76</v>
      </c>
      <c r="G401" s="63"/>
      <c r="H401" s="63"/>
      <c r="I401" s="63"/>
      <c r="J401" s="63"/>
      <c r="K401" s="63"/>
      <c r="L401" s="63"/>
      <c r="M401" s="63"/>
      <c r="N401" s="63"/>
      <c r="O401" s="68">
        <f t="shared" si="46"/>
        <v>2</v>
      </c>
      <c r="P401" s="66">
        <f t="shared" si="47"/>
        <v>0</v>
      </c>
      <c r="Q401" s="73">
        <f t="shared" si="48"/>
        <v>0</v>
      </c>
    </row>
    <row r="402" spans="1:22" hidden="1">
      <c r="A402" s="63" t="s">
        <v>167</v>
      </c>
      <c r="B402" s="63"/>
      <c r="C402" s="69" t="s">
        <v>220</v>
      </c>
      <c r="D402" s="69" t="s">
        <v>43</v>
      </c>
      <c r="E402" s="66">
        <v>2003</v>
      </c>
      <c r="F402" s="67" t="s">
        <v>76</v>
      </c>
      <c r="G402" s="63"/>
      <c r="H402" s="63"/>
      <c r="I402" s="63"/>
      <c r="J402" s="63"/>
      <c r="K402" s="63"/>
      <c r="L402" s="63"/>
      <c r="M402" s="63"/>
      <c r="N402" s="63"/>
      <c r="O402" s="68">
        <f t="shared" si="46"/>
        <v>3</v>
      </c>
      <c r="P402" s="66">
        <f t="shared" si="47"/>
        <v>0</v>
      </c>
      <c r="Q402" s="73">
        <f t="shared" si="48"/>
        <v>0</v>
      </c>
    </row>
    <row r="403" spans="1:22" hidden="1">
      <c r="A403" s="63" t="s">
        <v>167</v>
      </c>
      <c r="B403" s="63">
        <v>155</v>
      </c>
      <c r="C403" s="69" t="s">
        <v>224</v>
      </c>
      <c r="D403" s="69" t="s">
        <v>225</v>
      </c>
      <c r="E403" s="66">
        <v>1997</v>
      </c>
      <c r="F403" s="67" t="s">
        <v>76</v>
      </c>
      <c r="G403" s="63"/>
      <c r="H403" s="63"/>
      <c r="I403" s="63"/>
      <c r="J403" s="63"/>
      <c r="K403" s="63"/>
      <c r="L403" s="63"/>
      <c r="M403" s="63"/>
      <c r="N403" s="63"/>
      <c r="O403" s="68">
        <f t="shared" si="46"/>
        <v>3</v>
      </c>
      <c r="P403" s="66">
        <f t="shared" si="47"/>
        <v>0</v>
      </c>
      <c r="Q403" s="73">
        <f t="shared" si="48"/>
        <v>0</v>
      </c>
      <c r="R403" s="23"/>
    </row>
    <row r="404" spans="1:22" s="23" customFormat="1" hidden="1">
      <c r="A404" s="63" t="s">
        <v>167</v>
      </c>
      <c r="B404" s="63"/>
      <c r="C404" s="69" t="s">
        <v>455</v>
      </c>
      <c r="D404" s="69" t="s">
        <v>456</v>
      </c>
      <c r="E404" s="66">
        <v>2005</v>
      </c>
      <c r="F404" s="67" t="s">
        <v>76</v>
      </c>
      <c r="G404" s="63"/>
      <c r="H404" s="63"/>
      <c r="I404" s="63"/>
      <c r="J404" s="63"/>
      <c r="K404" s="63"/>
      <c r="L404" s="63"/>
      <c r="M404" s="63"/>
      <c r="N404" s="63"/>
      <c r="O404" s="68">
        <f t="shared" si="46"/>
        <v>2</v>
      </c>
      <c r="P404" s="66">
        <f t="shared" si="47"/>
        <v>0</v>
      </c>
      <c r="Q404" s="73">
        <f t="shared" si="48"/>
        <v>0</v>
      </c>
      <c r="R404"/>
      <c r="S404" s="168"/>
      <c r="T404" s="3"/>
      <c r="U404" s="3"/>
      <c r="V404" s="3"/>
    </row>
    <row r="405" spans="1:22" s="23" customFormat="1" hidden="1">
      <c r="A405" s="63" t="s">
        <v>167</v>
      </c>
      <c r="B405" s="63"/>
      <c r="C405" s="69" t="s">
        <v>28</v>
      </c>
      <c r="D405" s="69" t="s">
        <v>581</v>
      </c>
      <c r="E405" s="66">
        <v>1997</v>
      </c>
      <c r="F405" s="67" t="s">
        <v>76</v>
      </c>
      <c r="G405" s="63"/>
      <c r="H405" s="63"/>
      <c r="I405" s="63"/>
      <c r="J405" s="63"/>
      <c r="K405" s="63"/>
      <c r="L405" s="63"/>
      <c r="M405" s="63"/>
      <c r="N405" s="63"/>
      <c r="O405" s="68">
        <f t="shared" si="46"/>
        <v>3</v>
      </c>
      <c r="P405" s="66">
        <f t="shared" si="47"/>
        <v>0</v>
      </c>
      <c r="Q405" s="73">
        <f t="shared" si="48"/>
        <v>0</v>
      </c>
      <c r="R405"/>
      <c r="S405" s="168"/>
      <c r="T405" s="3"/>
      <c r="U405" s="3"/>
      <c r="V405" s="3"/>
    </row>
    <row r="406" spans="1:22" s="23" customFormat="1" hidden="1">
      <c r="A406" s="63" t="s">
        <v>166</v>
      </c>
      <c r="B406" s="63"/>
      <c r="C406" s="69" t="s">
        <v>216</v>
      </c>
      <c r="D406" s="69" t="s">
        <v>20</v>
      </c>
      <c r="E406" s="66">
        <v>2005</v>
      </c>
      <c r="F406" s="67" t="s">
        <v>76</v>
      </c>
      <c r="G406" s="63"/>
      <c r="H406" s="63"/>
      <c r="I406" s="63"/>
      <c r="J406" s="63"/>
      <c r="K406" s="63"/>
      <c r="L406" s="63"/>
      <c r="M406" s="63"/>
      <c r="N406" s="63"/>
      <c r="O406" s="68">
        <f t="shared" si="46"/>
        <v>2</v>
      </c>
      <c r="P406" s="66">
        <f t="shared" si="47"/>
        <v>0</v>
      </c>
      <c r="Q406" s="73">
        <f t="shared" si="48"/>
        <v>0</v>
      </c>
      <c r="R406"/>
      <c r="S406" s="168"/>
      <c r="T406" s="3"/>
      <c r="U406" s="3"/>
      <c r="V406" s="3"/>
    </row>
    <row r="407" spans="1:22" s="23" customFormat="1" hidden="1">
      <c r="A407" s="63" t="s">
        <v>167</v>
      </c>
      <c r="B407" s="63"/>
      <c r="C407" s="69" t="s">
        <v>221</v>
      </c>
      <c r="D407" s="69" t="s">
        <v>222</v>
      </c>
      <c r="E407" s="66">
        <v>2001</v>
      </c>
      <c r="F407" s="67" t="s">
        <v>76</v>
      </c>
      <c r="G407" s="63"/>
      <c r="H407" s="63"/>
      <c r="I407" s="63"/>
      <c r="J407" s="63"/>
      <c r="K407" s="63"/>
      <c r="L407" s="63"/>
      <c r="M407" s="63"/>
      <c r="N407" s="63"/>
      <c r="O407" s="68">
        <f t="shared" si="46"/>
        <v>3</v>
      </c>
      <c r="P407" s="66">
        <f t="shared" si="47"/>
        <v>0</v>
      </c>
      <c r="Q407" s="73">
        <f t="shared" si="48"/>
        <v>0</v>
      </c>
      <c r="S407" s="168"/>
      <c r="T407" s="3"/>
      <c r="U407" s="3"/>
      <c r="V407" s="3"/>
    </row>
    <row r="408" spans="1:22" s="23" customFormat="1" hidden="1">
      <c r="A408" s="63" t="s">
        <v>166</v>
      </c>
      <c r="B408" s="63"/>
      <c r="C408" s="69" t="s">
        <v>112</v>
      </c>
      <c r="D408" s="69" t="s">
        <v>24</v>
      </c>
      <c r="E408" s="66">
        <v>2003</v>
      </c>
      <c r="F408" s="67" t="s">
        <v>76</v>
      </c>
      <c r="G408" s="63"/>
      <c r="H408" s="63"/>
      <c r="I408" s="63"/>
      <c r="J408" s="63"/>
      <c r="K408" s="63"/>
      <c r="L408" s="63"/>
      <c r="M408" s="63"/>
      <c r="N408" s="63"/>
      <c r="O408" s="68">
        <f t="shared" si="46"/>
        <v>3</v>
      </c>
      <c r="P408" s="66">
        <f t="shared" si="47"/>
        <v>0</v>
      </c>
      <c r="Q408" s="73">
        <f t="shared" si="48"/>
        <v>0</v>
      </c>
      <c r="S408" s="168"/>
      <c r="T408" s="3"/>
      <c r="U408" s="3"/>
      <c r="V408" s="3"/>
    </row>
    <row r="409" spans="1:22" s="23" customFormat="1" hidden="1">
      <c r="A409" s="63" t="s">
        <v>166</v>
      </c>
      <c r="B409" s="63"/>
      <c r="C409" s="69" t="s">
        <v>112</v>
      </c>
      <c r="D409" s="69" t="s">
        <v>32</v>
      </c>
      <c r="E409" s="66">
        <v>2007</v>
      </c>
      <c r="F409" s="67" t="s">
        <v>76</v>
      </c>
      <c r="G409" s="63"/>
      <c r="H409" s="63"/>
      <c r="I409" s="63"/>
      <c r="J409" s="63"/>
      <c r="K409" s="63"/>
      <c r="L409" s="63"/>
      <c r="M409" s="63"/>
      <c r="N409" s="63"/>
      <c r="O409" s="68">
        <f t="shared" si="46"/>
        <v>2</v>
      </c>
      <c r="P409" s="66">
        <f t="shared" si="47"/>
        <v>0</v>
      </c>
      <c r="Q409" s="73">
        <f t="shared" si="48"/>
        <v>0</v>
      </c>
      <c r="S409" s="168"/>
      <c r="T409" s="3"/>
      <c r="U409" s="3"/>
      <c r="V409" s="3"/>
    </row>
    <row r="410" spans="1:22" s="23" customFormat="1" hidden="1">
      <c r="A410" s="63" t="s">
        <v>166</v>
      </c>
      <c r="B410" s="63">
        <v>151</v>
      </c>
      <c r="C410" s="69" t="s">
        <v>450</v>
      </c>
      <c r="D410" s="69" t="s">
        <v>451</v>
      </c>
      <c r="E410" s="66">
        <v>2008</v>
      </c>
      <c r="F410" s="67" t="s">
        <v>76</v>
      </c>
      <c r="G410" s="63"/>
      <c r="H410" s="63"/>
      <c r="I410" s="63"/>
      <c r="J410" s="63"/>
      <c r="K410" s="63"/>
      <c r="L410" s="63"/>
      <c r="M410" s="63"/>
      <c r="N410" s="63"/>
      <c r="O410" s="68">
        <f t="shared" si="46"/>
        <v>2</v>
      </c>
      <c r="P410" s="66">
        <f t="shared" si="47"/>
        <v>0</v>
      </c>
      <c r="Q410" s="73">
        <f t="shared" si="48"/>
        <v>0</v>
      </c>
      <c r="S410" s="168"/>
      <c r="T410" s="3"/>
      <c r="U410" s="3"/>
      <c r="V410" s="3"/>
    </row>
    <row r="411" spans="1:22" s="23" customFormat="1" hidden="1">
      <c r="A411" s="63" t="s">
        <v>167</v>
      </c>
      <c r="B411" s="63"/>
      <c r="C411" s="69" t="s">
        <v>450</v>
      </c>
      <c r="D411" s="69" t="s">
        <v>204</v>
      </c>
      <c r="E411" s="66">
        <v>2005</v>
      </c>
      <c r="F411" s="67" t="s">
        <v>76</v>
      </c>
      <c r="G411" s="63"/>
      <c r="H411" s="63"/>
      <c r="I411" s="63"/>
      <c r="J411" s="63"/>
      <c r="K411" s="63"/>
      <c r="L411" s="63"/>
      <c r="M411" s="63"/>
      <c r="N411" s="63"/>
      <c r="O411" s="68">
        <f t="shared" si="46"/>
        <v>2</v>
      </c>
      <c r="P411" s="66">
        <f t="shared" si="47"/>
        <v>0</v>
      </c>
      <c r="Q411" s="73">
        <f t="shared" si="48"/>
        <v>0</v>
      </c>
      <c r="S411" s="168"/>
      <c r="T411" s="3"/>
      <c r="U411" s="3"/>
      <c r="V411" s="3"/>
    </row>
    <row r="412" spans="1:22" s="23" customFormat="1" ht="16.5" hidden="1" customHeight="1">
      <c r="A412" s="63" t="s">
        <v>167</v>
      </c>
      <c r="B412" s="63">
        <v>153</v>
      </c>
      <c r="C412" s="69" t="s">
        <v>461</v>
      </c>
      <c r="D412" s="69" t="s">
        <v>462</v>
      </c>
      <c r="E412" s="66">
        <v>2000</v>
      </c>
      <c r="F412" s="67" t="s">
        <v>76</v>
      </c>
      <c r="G412" s="63"/>
      <c r="H412" s="63"/>
      <c r="I412" s="63"/>
      <c r="J412" s="63"/>
      <c r="K412" s="63"/>
      <c r="L412" s="63"/>
      <c r="M412" s="63"/>
      <c r="N412" s="63"/>
      <c r="O412" s="68">
        <f t="shared" si="46"/>
        <v>3</v>
      </c>
      <c r="P412" s="66">
        <f t="shared" si="47"/>
        <v>0</v>
      </c>
      <c r="Q412" s="73">
        <f t="shared" si="48"/>
        <v>0</v>
      </c>
      <c r="R412"/>
      <c r="S412" s="168"/>
      <c r="T412" s="3"/>
      <c r="U412" s="3"/>
      <c r="V412" s="3"/>
    </row>
    <row r="413" spans="1:22" s="23" customFormat="1" hidden="1">
      <c r="A413" s="63" t="s">
        <v>167</v>
      </c>
      <c r="B413" s="63"/>
      <c r="C413" s="69" t="s">
        <v>459</v>
      </c>
      <c r="D413" s="69" t="s">
        <v>460</v>
      </c>
      <c r="E413" s="66">
        <v>2004</v>
      </c>
      <c r="F413" s="67" t="s">
        <v>76</v>
      </c>
      <c r="G413" s="63"/>
      <c r="H413" s="63"/>
      <c r="I413" s="63"/>
      <c r="J413" s="63"/>
      <c r="K413" s="63"/>
      <c r="L413" s="63"/>
      <c r="M413" s="63"/>
      <c r="N413" s="63"/>
      <c r="O413" s="68">
        <f t="shared" si="46"/>
        <v>2</v>
      </c>
      <c r="P413" s="66">
        <f t="shared" si="47"/>
        <v>0</v>
      </c>
      <c r="Q413" s="73">
        <f t="shared" si="48"/>
        <v>0</v>
      </c>
      <c r="S413" s="168"/>
      <c r="T413" s="3"/>
      <c r="U413" s="3"/>
      <c r="V413" s="3"/>
    </row>
    <row r="414" spans="1:22" s="23" customFormat="1" hidden="1">
      <c r="A414" s="63" t="s">
        <v>167</v>
      </c>
      <c r="B414" s="63"/>
      <c r="C414" s="67" t="s">
        <v>131</v>
      </c>
      <c r="D414" s="67" t="s">
        <v>645</v>
      </c>
      <c r="E414" s="66">
        <v>2007</v>
      </c>
      <c r="F414" s="67" t="s">
        <v>122</v>
      </c>
      <c r="G414" s="63"/>
      <c r="H414" s="63"/>
      <c r="I414" s="63"/>
      <c r="J414" s="63"/>
      <c r="K414" s="63"/>
      <c r="L414" s="63"/>
      <c r="M414" s="63"/>
      <c r="N414" s="63"/>
      <c r="O414" s="68">
        <f t="shared" si="46"/>
        <v>2</v>
      </c>
      <c r="P414" s="66">
        <f t="shared" si="47"/>
        <v>0</v>
      </c>
      <c r="Q414" s="73">
        <f t="shared" si="48"/>
        <v>0</v>
      </c>
      <c r="S414" s="168"/>
      <c r="T414" s="3"/>
      <c r="U414" s="3"/>
      <c r="V414" s="3"/>
    </row>
    <row r="415" spans="1:22" s="23" customFormat="1" hidden="1">
      <c r="A415" s="63" t="s">
        <v>167</v>
      </c>
      <c r="B415" s="63"/>
      <c r="C415" s="67" t="s">
        <v>131</v>
      </c>
      <c r="D415" s="67" t="s">
        <v>291</v>
      </c>
      <c r="E415" s="66">
        <v>1999</v>
      </c>
      <c r="F415" s="67" t="s">
        <v>122</v>
      </c>
      <c r="G415" s="63"/>
      <c r="H415" s="63"/>
      <c r="I415" s="63"/>
      <c r="J415" s="63"/>
      <c r="K415" s="63"/>
      <c r="L415" s="63"/>
      <c r="M415" s="63"/>
      <c r="N415" s="63"/>
      <c r="O415" s="68">
        <f t="shared" si="46"/>
        <v>3</v>
      </c>
      <c r="P415" s="66">
        <f t="shared" si="47"/>
        <v>0</v>
      </c>
      <c r="Q415" s="73">
        <f t="shared" si="48"/>
        <v>0</v>
      </c>
      <c r="S415" s="168"/>
      <c r="T415" s="3"/>
      <c r="U415" s="3"/>
      <c r="V415" s="3"/>
    </row>
    <row r="416" spans="1:22" s="23" customFormat="1" hidden="1">
      <c r="A416" s="63" t="s">
        <v>167</v>
      </c>
      <c r="B416" s="63"/>
      <c r="C416" s="67" t="s">
        <v>283</v>
      </c>
      <c r="D416" s="67" t="s">
        <v>43</v>
      </c>
      <c r="E416" s="66">
        <v>1999</v>
      </c>
      <c r="F416" s="67" t="s">
        <v>122</v>
      </c>
      <c r="G416" s="63"/>
      <c r="H416" s="63"/>
      <c r="I416" s="63"/>
      <c r="J416" s="63"/>
      <c r="K416" s="63"/>
      <c r="L416" s="63"/>
      <c r="M416" s="63"/>
      <c r="N416" s="63"/>
      <c r="O416" s="68">
        <f t="shared" si="46"/>
        <v>3</v>
      </c>
      <c r="P416" s="66">
        <f t="shared" si="47"/>
        <v>0</v>
      </c>
      <c r="Q416" s="73">
        <f t="shared" si="48"/>
        <v>0</v>
      </c>
      <c r="S416" s="168"/>
      <c r="T416" s="3"/>
      <c r="U416" s="3"/>
      <c r="V416" s="3"/>
    </row>
    <row r="417" spans="1:22" s="23" customFormat="1" hidden="1">
      <c r="A417" s="63" t="s">
        <v>166</v>
      </c>
      <c r="B417" s="63"/>
      <c r="C417" s="67" t="s">
        <v>423</v>
      </c>
      <c r="D417" s="67" t="s">
        <v>57</v>
      </c>
      <c r="E417" s="66">
        <v>2001</v>
      </c>
      <c r="F417" s="67" t="s">
        <v>242</v>
      </c>
      <c r="G417" s="63"/>
      <c r="H417" s="63"/>
      <c r="I417" s="63"/>
      <c r="J417" s="63"/>
      <c r="K417" s="63"/>
      <c r="L417" s="63"/>
      <c r="M417" s="63"/>
      <c r="N417" s="63"/>
      <c r="O417" s="68">
        <f t="shared" si="46"/>
        <v>3</v>
      </c>
      <c r="P417" s="66">
        <f t="shared" si="47"/>
        <v>0</v>
      </c>
      <c r="Q417" s="73">
        <f t="shared" si="48"/>
        <v>0</v>
      </c>
      <c r="S417" s="168"/>
      <c r="T417" s="3"/>
      <c r="U417" s="3"/>
      <c r="V417" s="3"/>
    </row>
    <row r="418" spans="1:22" s="23" customFormat="1" hidden="1">
      <c r="A418" s="63" t="s">
        <v>166</v>
      </c>
      <c r="B418" s="63"/>
      <c r="C418" s="67" t="s">
        <v>426</v>
      </c>
      <c r="D418" s="67" t="s">
        <v>102</v>
      </c>
      <c r="E418" s="66">
        <v>2004</v>
      </c>
      <c r="F418" s="67" t="s">
        <v>242</v>
      </c>
      <c r="G418" s="63"/>
      <c r="H418" s="63"/>
      <c r="I418" s="63"/>
      <c r="J418" s="63"/>
      <c r="K418" s="63"/>
      <c r="L418" s="63"/>
      <c r="M418" s="63"/>
      <c r="N418" s="63"/>
      <c r="O418" s="68">
        <f t="shared" si="46"/>
        <v>2</v>
      </c>
      <c r="P418" s="66">
        <f t="shared" si="47"/>
        <v>0</v>
      </c>
      <c r="Q418" s="73">
        <f t="shared" si="48"/>
        <v>0</v>
      </c>
      <c r="S418" s="168"/>
      <c r="T418" s="3"/>
      <c r="U418" s="3"/>
      <c r="V418" s="3"/>
    </row>
    <row r="419" spans="1:22" s="23" customFormat="1" hidden="1">
      <c r="A419" s="63" t="s">
        <v>166</v>
      </c>
      <c r="B419" s="63"/>
      <c r="C419" s="67" t="s">
        <v>633</v>
      </c>
      <c r="D419" s="67" t="s">
        <v>34</v>
      </c>
      <c r="E419" s="66">
        <v>2002</v>
      </c>
      <c r="F419" s="67" t="s">
        <v>242</v>
      </c>
      <c r="G419" s="63"/>
      <c r="H419" s="63"/>
      <c r="I419" s="63"/>
      <c r="J419" s="63"/>
      <c r="K419" s="63"/>
      <c r="L419" s="63"/>
      <c r="M419" s="63"/>
      <c r="N419" s="63"/>
      <c r="O419" s="68">
        <f t="shared" si="46"/>
        <v>3</v>
      </c>
      <c r="P419" s="66">
        <f t="shared" si="47"/>
        <v>0</v>
      </c>
      <c r="Q419" s="73">
        <f t="shared" si="48"/>
        <v>0</v>
      </c>
      <c r="S419" s="168"/>
      <c r="T419" s="3"/>
      <c r="U419" s="3"/>
      <c r="V419" s="3"/>
    </row>
    <row r="420" spans="1:22" s="23" customFormat="1" hidden="1">
      <c r="A420" s="63" t="s">
        <v>167</v>
      </c>
      <c r="B420" s="63"/>
      <c r="C420" s="67" t="s">
        <v>421</v>
      </c>
      <c r="D420" s="67" t="s">
        <v>422</v>
      </c>
      <c r="E420" s="66">
        <v>2001</v>
      </c>
      <c r="F420" s="67" t="s">
        <v>242</v>
      </c>
      <c r="G420" s="63"/>
      <c r="H420" s="63"/>
      <c r="I420" s="63"/>
      <c r="J420" s="63"/>
      <c r="K420" s="63"/>
      <c r="L420" s="63"/>
      <c r="M420" s="63"/>
      <c r="N420" s="63"/>
      <c r="O420" s="68">
        <f t="shared" si="46"/>
        <v>3</v>
      </c>
      <c r="P420" s="66">
        <f t="shared" si="47"/>
        <v>0</v>
      </c>
      <c r="Q420" s="73">
        <f t="shared" si="48"/>
        <v>0</v>
      </c>
      <c r="S420" s="168"/>
      <c r="T420" s="3"/>
      <c r="U420" s="3"/>
      <c r="V420" s="3"/>
    </row>
    <row r="421" spans="1:22" s="23" customFormat="1" hidden="1">
      <c r="A421" s="63" t="s">
        <v>166</v>
      </c>
      <c r="B421" s="63"/>
      <c r="C421" s="67" t="s">
        <v>424</v>
      </c>
      <c r="D421" s="67" t="s">
        <v>199</v>
      </c>
      <c r="E421" s="66">
        <v>2001</v>
      </c>
      <c r="F421" s="67" t="s">
        <v>242</v>
      </c>
      <c r="G421" s="63"/>
      <c r="H421" s="63"/>
      <c r="I421" s="63"/>
      <c r="J421" s="63"/>
      <c r="K421" s="63"/>
      <c r="L421" s="63"/>
      <c r="M421" s="63"/>
      <c r="N421" s="63"/>
      <c r="O421" s="68">
        <f t="shared" si="46"/>
        <v>3</v>
      </c>
      <c r="P421" s="66">
        <f t="shared" si="47"/>
        <v>0</v>
      </c>
      <c r="Q421" s="73">
        <f t="shared" si="48"/>
        <v>0</v>
      </c>
      <c r="S421" s="168"/>
      <c r="T421" s="3"/>
      <c r="U421" s="3"/>
      <c r="V421" s="3"/>
    </row>
    <row r="422" spans="1:22" s="23" customFormat="1" hidden="1">
      <c r="A422" s="63" t="s">
        <v>166</v>
      </c>
      <c r="B422" s="63"/>
      <c r="C422" s="67" t="s">
        <v>424</v>
      </c>
      <c r="D422" s="67" t="s">
        <v>425</v>
      </c>
      <c r="E422" s="66">
        <v>2004</v>
      </c>
      <c r="F422" s="67" t="s">
        <v>242</v>
      </c>
      <c r="G422" s="63"/>
      <c r="H422" s="63"/>
      <c r="I422" s="63"/>
      <c r="J422" s="63"/>
      <c r="K422" s="63"/>
      <c r="L422" s="63"/>
      <c r="M422" s="63"/>
      <c r="N422" s="63"/>
      <c r="O422" s="68">
        <f t="shared" si="46"/>
        <v>2</v>
      </c>
      <c r="P422" s="66">
        <f t="shared" si="47"/>
        <v>0</v>
      </c>
      <c r="Q422" s="73">
        <f t="shared" si="48"/>
        <v>0</v>
      </c>
      <c r="S422" s="168"/>
      <c r="T422" s="3"/>
      <c r="U422" s="3"/>
      <c r="V422" s="3"/>
    </row>
    <row r="423" spans="1:22" s="23" customFormat="1" hidden="1">
      <c r="A423" s="63" t="s">
        <v>167</v>
      </c>
      <c r="B423" s="63"/>
      <c r="C423" s="67" t="s">
        <v>307</v>
      </c>
      <c r="D423" s="67" t="s">
        <v>154</v>
      </c>
      <c r="E423" s="66">
        <v>1998</v>
      </c>
      <c r="F423" s="67" t="s">
        <v>308</v>
      </c>
      <c r="G423" s="63"/>
      <c r="H423" s="63"/>
      <c r="I423" s="63"/>
      <c r="J423" s="63"/>
      <c r="K423" s="63"/>
      <c r="L423" s="63"/>
      <c r="M423" s="63"/>
      <c r="N423" s="63"/>
      <c r="O423" s="68">
        <f t="shared" si="46"/>
        <v>3</v>
      </c>
      <c r="P423" s="66">
        <f t="shared" si="47"/>
        <v>0</v>
      </c>
      <c r="Q423" s="73">
        <f t="shared" si="48"/>
        <v>0</v>
      </c>
      <c r="S423" s="168"/>
      <c r="T423" s="3"/>
      <c r="U423" s="3"/>
      <c r="V423" s="3"/>
    </row>
    <row r="424" spans="1:22" s="23" customFormat="1" hidden="1">
      <c r="A424" s="63" t="s">
        <v>166</v>
      </c>
      <c r="B424" s="63"/>
      <c r="C424" s="67" t="s">
        <v>340</v>
      </c>
      <c r="D424" s="67" t="s">
        <v>341</v>
      </c>
      <c r="E424" s="66">
        <v>1999</v>
      </c>
      <c r="F424" s="67" t="s">
        <v>342</v>
      </c>
      <c r="G424" s="63"/>
      <c r="H424" s="63"/>
      <c r="I424" s="63"/>
      <c r="J424" s="63"/>
      <c r="K424" s="63"/>
      <c r="L424" s="63"/>
      <c r="M424" s="63"/>
      <c r="N424" s="63"/>
      <c r="O424" s="68">
        <f t="shared" si="46"/>
        <v>3</v>
      </c>
      <c r="P424" s="66">
        <f t="shared" si="47"/>
        <v>0</v>
      </c>
      <c r="Q424" s="73">
        <f t="shared" si="48"/>
        <v>0</v>
      </c>
      <c r="S424" s="168"/>
      <c r="T424" s="3"/>
      <c r="U424" s="3"/>
      <c r="V424" s="3"/>
    </row>
    <row r="425" spans="1:22" s="23" customFormat="1" hidden="1">
      <c r="A425" s="63" t="s">
        <v>167</v>
      </c>
      <c r="B425" s="63"/>
      <c r="C425" s="67" t="s">
        <v>347</v>
      </c>
      <c r="D425" s="67" t="s">
        <v>348</v>
      </c>
      <c r="E425" s="66">
        <v>1997</v>
      </c>
      <c r="F425" s="67" t="s">
        <v>342</v>
      </c>
      <c r="G425" s="63"/>
      <c r="H425" s="63"/>
      <c r="I425" s="63"/>
      <c r="J425" s="63"/>
      <c r="K425" s="63"/>
      <c r="L425" s="63"/>
      <c r="M425" s="63"/>
      <c r="N425" s="63"/>
      <c r="O425" s="68">
        <f t="shared" si="46"/>
        <v>3</v>
      </c>
      <c r="P425" s="66">
        <f t="shared" si="47"/>
        <v>0</v>
      </c>
      <c r="Q425" s="73">
        <f t="shared" si="48"/>
        <v>0</v>
      </c>
      <c r="S425" s="168"/>
      <c r="T425" s="3"/>
      <c r="U425" s="3"/>
      <c r="V425" s="3"/>
    </row>
    <row r="426" spans="1:22" s="23" customFormat="1" hidden="1">
      <c r="A426" s="63" t="s">
        <v>167</v>
      </c>
      <c r="B426" s="63"/>
      <c r="C426" s="67" t="s">
        <v>349</v>
      </c>
      <c r="D426" s="67" t="s">
        <v>217</v>
      </c>
      <c r="E426" s="66">
        <v>1996</v>
      </c>
      <c r="F426" s="67" t="s">
        <v>342</v>
      </c>
      <c r="G426" s="63"/>
      <c r="H426" s="63"/>
      <c r="I426" s="63"/>
      <c r="J426" s="63"/>
      <c r="K426" s="63"/>
      <c r="L426" s="63"/>
      <c r="M426" s="63"/>
      <c r="N426" s="63"/>
      <c r="O426" s="68">
        <f t="shared" si="46"/>
        <v>3</v>
      </c>
      <c r="P426" s="66">
        <f t="shared" si="47"/>
        <v>0</v>
      </c>
      <c r="Q426" s="73">
        <f t="shared" si="48"/>
        <v>0</v>
      </c>
      <c r="S426" s="168"/>
      <c r="T426" s="3"/>
      <c r="U426" s="3"/>
      <c r="V426" s="3"/>
    </row>
    <row r="427" spans="1:22" s="23" customFormat="1" hidden="1">
      <c r="A427" s="63" t="s">
        <v>166</v>
      </c>
      <c r="B427" s="63"/>
      <c r="C427" s="67" t="s">
        <v>344</v>
      </c>
      <c r="D427" s="67" t="s">
        <v>327</v>
      </c>
      <c r="E427" s="66">
        <v>1999</v>
      </c>
      <c r="F427" s="67" t="s">
        <v>342</v>
      </c>
      <c r="G427" s="63"/>
      <c r="H427" s="63"/>
      <c r="I427" s="63"/>
      <c r="J427" s="63"/>
      <c r="K427" s="63"/>
      <c r="L427" s="63"/>
      <c r="M427" s="63"/>
      <c r="N427" s="63"/>
      <c r="O427" s="68">
        <f t="shared" si="46"/>
        <v>3</v>
      </c>
      <c r="P427" s="66">
        <f t="shared" si="47"/>
        <v>0</v>
      </c>
      <c r="Q427" s="73">
        <f t="shared" si="48"/>
        <v>0</v>
      </c>
      <c r="S427" s="168"/>
      <c r="T427" s="3"/>
      <c r="U427" s="3"/>
      <c r="V427" s="3"/>
    </row>
    <row r="428" spans="1:22" s="23" customFormat="1" hidden="1">
      <c r="A428" s="63" t="s">
        <v>166</v>
      </c>
      <c r="B428" s="63"/>
      <c r="C428" s="67" t="s">
        <v>343</v>
      </c>
      <c r="D428" s="67" t="s">
        <v>157</v>
      </c>
      <c r="E428" s="66">
        <v>1999</v>
      </c>
      <c r="F428" s="67" t="s">
        <v>342</v>
      </c>
      <c r="G428" s="63"/>
      <c r="H428" s="63"/>
      <c r="I428" s="63"/>
      <c r="J428" s="63"/>
      <c r="K428" s="63"/>
      <c r="L428" s="63"/>
      <c r="M428" s="63"/>
      <c r="N428" s="63"/>
      <c r="O428" s="68">
        <f t="shared" si="46"/>
        <v>3</v>
      </c>
      <c r="P428" s="66">
        <f t="shared" si="47"/>
        <v>0</v>
      </c>
      <c r="Q428" s="73">
        <f t="shared" si="48"/>
        <v>0</v>
      </c>
      <c r="R428"/>
      <c r="S428" s="168"/>
      <c r="T428" s="3"/>
      <c r="U428" s="3"/>
      <c r="V428" s="3"/>
    </row>
    <row r="429" spans="1:22" s="23" customFormat="1" hidden="1">
      <c r="A429" s="63" t="s">
        <v>166</v>
      </c>
      <c r="B429" s="63"/>
      <c r="C429" s="67" t="s">
        <v>345</v>
      </c>
      <c r="D429" s="67" t="s">
        <v>346</v>
      </c>
      <c r="E429" s="66">
        <v>1998</v>
      </c>
      <c r="F429" s="67" t="s">
        <v>342</v>
      </c>
      <c r="G429" s="63"/>
      <c r="H429" s="63"/>
      <c r="I429" s="63"/>
      <c r="J429" s="63"/>
      <c r="K429" s="63"/>
      <c r="L429" s="63"/>
      <c r="M429" s="63"/>
      <c r="N429" s="63"/>
      <c r="O429" s="68">
        <f t="shared" si="46"/>
        <v>3</v>
      </c>
      <c r="P429" s="66">
        <f t="shared" si="47"/>
        <v>0</v>
      </c>
      <c r="Q429" s="73">
        <f t="shared" si="48"/>
        <v>0</v>
      </c>
      <c r="R429"/>
      <c r="S429" s="168"/>
      <c r="T429" s="3"/>
      <c r="U429" s="3"/>
      <c r="V429" s="3"/>
    </row>
    <row r="430" spans="1:22" s="23" customFormat="1" hidden="1">
      <c r="A430" s="122" t="s">
        <v>167</v>
      </c>
      <c r="B430" s="63"/>
      <c r="C430" s="67" t="s">
        <v>371</v>
      </c>
      <c r="D430" s="67" t="s">
        <v>404</v>
      </c>
      <c r="E430" s="66">
        <v>1998</v>
      </c>
      <c r="F430" s="67" t="s">
        <v>402</v>
      </c>
      <c r="G430" s="63"/>
      <c r="H430" s="63"/>
      <c r="I430" s="63"/>
      <c r="J430" s="63"/>
      <c r="K430" s="63"/>
      <c r="L430" s="63"/>
      <c r="M430" s="63"/>
      <c r="N430" s="63"/>
      <c r="O430" s="68">
        <f t="shared" si="46"/>
        <v>3</v>
      </c>
      <c r="P430" s="66">
        <f t="shared" si="47"/>
        <v>0</v>
      </c>
      <c r="Q430" s="73">
        <f t="shared" si="48"/>
        <v>0</v>
      </c>
      <c r="R430"/>
      <c r="S430" s="168"/>
      <c r="T430" s="3"/>
      <c r="U430" s="3"/>
      <c r="V430" s="3"/>
    </row>
    <row r="431" spans="1:22" s="23" customFormat="1" hidden="1">
      <c r="A431" s="122" t="s">
        <v>166</v>
      </c>
      <c r="B431" s="63"/>
      <c r="C431" s="67" t="s">
        <v>409</v>
      </c>
      <c r="D431" s="67" t="s">
        <v>45</v>
      </c>
      <c r="E431" s="66">
        <v>2003</v>
      </c>
      <c r="F431" s="67" t="s">
        <v>402</v>
      </c>
      <c r="G431" s="63"/>
      <c r="H431" s="63"/>
      <c r="I431" s="63"/>
      <c r="J431" s="63"/>
      <c r="K431" s="63"/>
      <c r="L431" s="63"/>
      <c r="M431" s="63"/>
      <c r="N431" s="63"/>
      <c r="O431" s="68">
        <f t="shared" si="46"/>
        <v>3</v>
      </c>
      <c r="P431" s="66">
        <f t="shared" si="47"/>
        <v>0</v>
      </c>
      <c r="Q431" s="73">
        <f t="shared" si="48"/>
        <v>0</v>
      </c>
      <c r="R431"/>
      <c r="S431" s="168"/>
      <c r="T431" s="3"/>
      <c r="U431" s="3"/>
      <c r="V431" s="3"/>
    </row>
    <row r="432" spans="1:22" s="23" customFormat="1" hidden="1">
      <c r="A432" s="122" t="s">
        <v>166</v>
      </c>
      <c r="B432" s="63"/>
      <c r="C432" s="67" t="s">
        <v>334</v>
      </c>
      <c r="D432" s="67" t="s">
        <v>250</v>
      </c>
      <c r="E432" s="66">
        <v>2001</v>
      </c>
      <c r="F432" s="67" t="s">
        <v>402</v>
      </c>
      <c r="G432" s="63"/>
      <c r="H432" s="63"/>
      <c r="I432" s="70"/>
      <c r="J432" s="70"/>
      <c r="K432" s="70"/>
      <c r="L432" s="70"/>
      <c r="M432" s="63"/>
      <c r="N432" s="63"/>
      <c r="O432" s="68">
        <f t="shared" si="46"/>
        <v>3</v>
      </c>
      <c r="P432" s="66">
        <f t="shared" si="47"/>
        <v>0</v>
      </c>
      <c r="Q432" s="73">
        <f t="shared" si="48"/>
        <v>0</v>
      </c>
      <c r="R432"/>
      <c r="S432" s="168"/>
      <c r="T432" s="3"/>
      <c r="U432" s="3"/>
      <c r="V432" s="3"/>
    </row>
    <row r="433" spans="1:22" s="23" customFormat="1" hidden="1">
      <c r="A433" s="63" t="s">
        <v>166</v>
      </c>
      <c r="B433" s="63"/>
      <c r="C433" s="67" t="s">
        <v>113</v>
      </c>
      <c r="D433" s="67" t="s">
        <v>26</v>
      </c>
      <c r="E433" s="66">
        <v>2000</v>
      </c>
      <c r="F433" s="67" t="s">
        <v>402</v>
      </c>
      <c r="G433" s="63"/>
      <c r="H433" s="63"/>
      <c r="I433" s="70"/>
      <c r="J433" s="70"/>
      <c r="K433" s="70"/>
      <c r="L433" s="70"/>
      <c r="M433" s="63"/>
      <c r="N433" s="63"/>
      <c r="O433" s="68">
        <f t="shared" si="46"/>
        <v>3</v>
      </c>
      <c r="P433" s="66">
        <f t="shared" si="47"/>
        <v>0</v>
      </c>
      <c r="Q433" s="73">
        <f t="shared" si="48"/>
        <v>0</v>
      </c>
      <c r="R433"/>
      <c r="S433" s="168"/>
      <c r="T433" s="3"/>
      <c r="U433" s="3"/>
      <c r="V433" s="3"/>
    </row>
    <row r="434" spans="1:22" s="23" customFormat="1" hidden="1">
      <c r="A434" s="63" t="s">
        <v>166</v>
      </c>
      <c r="B434" s="63"/>
      <c r="C434" s="67" t="s">
        <v>661</v>
      </c>
      <c r="D434" s="67" t="s">
        <v>662</v>
      </c>
      <c r="E434" s="66">
        <v>1998</v>
      </c>
      <c r="F434" s="67" t="s">
        <v>402</v>
      </c>
      <c r="G434" s="63"/>
      <c r="H434" s="63"/>
      <c r="I434" s="63"/>
      <c r="J434" s="63"/>
      <c r="K434" s="63"/>
      <c r="L434" s="63"/>
      <c r="M434" s="63"/>
      <c r="N434" s="63"/>
      <c r="O434" s="68">
        <f t="shared" si="46"/>
        <v>3</v>
      </c>
      <c r="P434" s="66">
        <f t="shared" si="47"/>
        <v>0</v>
      </c>
      <c r="Q434" s="73">
        <f t="shared" si="48"/>
        <v>0</v>
      </c>
      <c r="R434"/>
      <c r="S434" s="168"/>
      <c r="T434" s="3"/>
      <c r="U434" s="3"/>
      <c r="V434" s="3"/>
    </row>
    <row r="435" spans="1:22" s="23" customFormat="1" hidden="1">
      <c r="A435" s="63" t="s">
        <v>167</v>
      </c>
      <c r="B435" s="63"/>
      <c r="C435" s="67" t="s">
        <v>403</v>
      </c>
      <c r="D435" s="67" t="s">
        <v>106</v>
      </c>
      <c r="E435" s="66">
        <v>1998</v>
      </c>
      <c r="F435" s="67" t="s">
        <v>402</v>
      </c>
      <c r="G435" s="63"/>
      <c r="H435" s="63"/>
      <c r="I435" s="63"/>
      <c r="J435" s="63"/>
      <c r="K435" s="63"/>
      <c r="L435" s="63"/>
      <c r="M435" s="63"/>
      <c r="N435" s="63"/>
      <c r="O435" s="68">
        <f t="shared" si="46"/>
        <v>3</v>
      </c>
      <c r="P435" s="66">
        <f t="shared" si="47"/>
        <v>0</v>
      </c>
      <c r="Q435" s="73">
        <f t="shared" si="48"/>
        <v>0</v>
      </c>
      <c r="R435"/>
      <c r="S435" s="168"/>
      <c r="T435" s="3"/>
      <c r="U435" s="3"/>
      <c r="V435" s="3"/>
    </row>
    <row r="436" spans="1:22" s="23" customFormat="1" hidden="1">
      <c r="A436" s="63" t="s">
        <v>166</v>
      </c>
      <c r="B436" s="63"/>
      <c r="C436" s="67" t="s">
        <v>406</v>
      </c>
      <c r="D436" s="67" t="s">
        <v>407</v>
      </c>
      <c r="E436" s="66">
        <v>2001</v>
      </c>
      <c r="F436" s="67" t="s">
        <v>402</v>
      </c>
      <c r="G436" s="63"/>
      <c r="H436" s="63"/>
      <c r="I436" s="63"/>
      <c r="J436" s="63"/>
      <c r="K436" s="63"/>
      <c r="L436" s="63"/>
      <c r="M436" s="63"/>
      <c r="N436" s="63"/>
      <c r="O436" s="68">
        <f t="shared" si="46"/>
        <v>3</v>
      </c>
      <c r="P436" s="66">
        <f t="shared" si="47"/>
        <v>0</v>
      </c>
      <c r="Q436" s="73">
        <f t="shared" si="48"/>
        <v>0</v>
      </c>
      <c r="R436"/>
      <c r="S436" s="168"/>
      <c r="T436" s="3"/>
      <c r="U436" s="3"/>
      <c r="V436" s="3"/>
    </row>
    <row r="437" spans="1:22" s="23" customFormat="1" hidden="1">
      <c r="A437" s="63" t="s">
        <v>167</v>
      </c>
      <c r="B437" s="63"/>
      <c r="C437" s="67" t="s">
        <v>470</v>
      </c>
      <c r="D437" s="67" t="s">
        <v>471</v>
      </c>
      <c r="E437" s="66">
        <v>2002</v>
      </c>
      <c r="F437" s="67" t="s">
        <v>465</v>
      </c>
      <c r="G437" s="63"/>
      <c r="H437" s="63"/>
      <c r="I437" s="63"/>
      <c r="J437" s="63"/>
      <c r="K437" s="63"/>
      <c r="L437" s="63"/>
      <c r="M437" s="63"/>
      <c r="N437" s="63"/>
      <c r="O437" s="68">
        <f t="shared" ref="O437:O468" si="55">IF(E437&lt;=2003,3,2)</f>
        <v>3</v>
      </c>
      <c r="P437" s="66">
        <f t="shared" ref="P437:P468" si="56">COUNTA(H437:N437)</f>
        <v>0</v>
      </c>
      <c r="Q437" s="73">
        <f t="shared" ref="Q437:Q468" si="57">COUNTA(G437)*5+O437*P437</f>
        <v>0</v>
      </c>
      <c r="R437"/>
      <c r="S437" s="168"/>
      <c r="T437" s="3"/>
      <c r="U437" s="3"/>
      <c r="V437" s="3"/>
    </row>
    <row r="438" spans="1:22" s="23" customFormat="1" hidden="1">
      <c r="A438" s="63" t="s">
        <v>166</v>
      </c>
      <c r="B438" s="63"/>
      <c r="C438" s="69" t="s">
        <v>468</v>
      </c>
      <c r="D438" s="69" t="s">
        <v>469</v>
      </c>
      <c r="E438" s="66">
        <v>2006</v>
      </c>
      <c r="F438" s="67" t="s">
        <v>465</v>
      </c>
      <c r="G438" s="63"/>
      <c r="H438" s="63"/>
      <c r="I438" s="70"/>
      <c r="J438" s="70"/>
      <c r="K438" s="70"/>
      <c r="L438" s="70"/>
      <c r="M438" s="63"/>
      <c r="N438" s="63"/>
      <c r="O438" s="68">
        <f t="shared" si="55"/>
        <v>2</v>
      </c>
      <c r="P438" s="66">
        <f t="shared" si="56"/>
        <v>0</v>
      </c>
      <c r="Q438" s="73">
        <f t="shared" si="57"/>
        <v>0</v>
      </c>
      <c r="R438"/>
      <c r="S438" s="168"/>
      <c r="T438" s="3"/>
      <c r="U438" s="3"/>
      <c r="V438" s="3"/>
    </row>
    <row r="439" spans="1:22" hidden="1">
      <c r="A439" s="63" t="s">
        <v>167</v>
      </c>
      <c r="B439" s="63"/>
      <c r="C439" s="67" t="s">
        <v>108</v>
      </c>
      <c r="D439" s="67" t="s">
        <v>306</v>
      </c>
      <c r="E439" s="66">
        <v>2002</v>
      </c>
      <c r="F439" s="67" t="s">
        <v>465</v>
      </c>
      <c r="G439" s="63"/>
      <c r="H439" s="63"/>
      <c r="I439" s="63"/>
      <c r="J439" s="63"/>
      <c r="K439" s="63"/>
      <c r="L439" s="63"/>
      <c r="M439" s="63"/>
      <c r="N439" s="63"/>
      <c r="O439" s="68">
        <f t="shared" si="55"/>
        <v>3</v>
      </c>
      <c r="P439" s="66">
        <f t="shared" si="56"/>
        <v>0</v>
      </c>
      <c r="Q439" s="73">
        <f t="shared" si="57"/>
        <v>0</v>
      </c>
    </row>
    <row r="440" spans="1:22" hidden="1">
      <c r="A440" s="63" t="s">
        <v>166</v>
      </c>
      <c r="B440" s="63"/>
      <c r="C440" s="69" t="s">
        <v>463</v>
      </c>
      <c r="D440" s="69" t="s">
        <v>464</v>
      </c>
      <c r="E440" s="66">
        <v>2006</v>
      </c>
      <c r="F440" s="67" t="s">
        <v>465</v>
      </c>
      <c r="G440" s="63"/>
      <c r="H440" s="63"/>
      <c r="I440" s="63"/>
      <c r="J440" s="63"/>
      <c r="K440" s="63"/>
      <c r="L440" s="63"/>
      <c r="M440" s="63"/>
      <c r="N440" s="63"/>
      <c r="O440" s="68">
        <f t="shared" si="55"/>
        <v>2</v>
      </c>
      <c r="P440" s="66">
        <f t="shared" si="56"/>
        <v>0</v>
      </c>
      <c r="Q440" s="73">
        <f t="shared" si="57"/>
        <v>0</v>
      </c>
    </row>
    <row r="441" spans="1:22" s="23" customFormat="1" hidden="1">
      <c r="A441" s="63" t="s">
        <v>166</v>
      </c>
      <c r="B441" s="63"/>
      <c r="C441" s="69" t="s">
        <v>467</v>
      </c>
      <c r="D441" s="69" t="s">
        <v>29</v>
      </c>
      <c r="E441" s="66">
        <v>2006</v>
      </c>
      <c r="F441" s="67" t="s">
        <v>465</v>
      </c>
      <c r="G441" s="63"/>
      <c r="H441" s="63"/>
      <c r="I441" s="63"/>
      <c r="J441" s="63"/>
      <c r="K441" s="63"/>
      <c r="L441" s="63"/>
      <c r="M441" s="63"/>
      <c r="N441" s="63"/>
      <c r="O441" s="68">
        <f t="shared" si="55"/>
        <v>2</v>
      </c>
      <c r="P441" s="66">
        <f t="shared" si="56"/>
        <v>0</v>
      </c>
      <c r="Q441" s="73">
        <f t="shared" si="57"/>
        <v>0</v>
      </c>
      <c r="R441"/>
      <c r="S441" s="168"/>
      <c r="T441" s="3"/>
      <c r="U441" s="3"/>
      <c r="V441" s="3"/>
    </row>
    <row r="442" spans="1:22" s="23" customFormat="1" hidden="1">
      <c r="A442" s="63" t="s">
        <v>167</v>
      </c>
      <c r="B442" s="63"/>
      <c r="C442" s="69" t="s">
        <v>532</v>
      </c>
      <c r="D442" s="69" t="s">
        <v>533</v>
      </c>
      <c r="E442" s="66">
        <v>2007</v>
      </c>
      <c r="F442" s="67" t="s">
        <v>465</v>
      </c>
      <c r="G442" s="63"/>
      <c r="H442" s="63"/>
      <c r="I442" s="63"/>
      <c r="J442" s="63"/>
      <c r="K442" s="63"/>
      <c r="L442" s="63"/>
      <c r="M442" s="63"/>
      <c r="N442" s="63"/>
      <c r="O442" s="68">
        <f t="shared" si="55"/>
        <v>2</v>
      </c>
      <c r="P442" s="66">
        <f t="shared" si="56"/>
        <v>0</v>
      </c>
      <c r="Q442" s="73">
        <f t="shared" si="57"/>
        <v>0</v>
      </c>
      <c r="R442"/>
      <c r="S442" s="168"/>
      <c r="T442" s="3"/>
      <c r="U442" s="3"/>
      <c r="V442" s="3"/>
    </row>
    <row r="443" spans="1:22" s="23" customFormat="1" hidden="1">
      <c r="A443" s="63" t="s">
        <v>166</v>
      </c>
      <c r="B443" s="63"/>
      <c r="C443" s="67" t="s">
        <v>9</v>
      </c>
      <c r="D443" s="67" t="s">
        <v>65</v>
      </c>
      <c r="E443" s="66">
        <v>2006</v>
      </c>
      <c r="F443" s="67" t="s">
        <v>465</v>
      </c>
      <c r="G443" s="63"/>
      <c r="H443" s="63"/>
      <c r="I443" s="63"/>
      <c r="J443" s="63"/>
      <c r="K443" s="63"/>
      <c r="L443" s="63"/>
      <c r="M443" s="63"/>
      <c r="N443" s="63"/>
      <c r="O443" s="68">
        <f t="shared" si="55"/>
        <v>2</v>
      </c>
      <c r="P443" s="66">
        <f t="shared" si="56"/>
        <v>0</v>
      </c>
      <c r="Q443" s="73">
        <f t="shared" si="57"/>
        <v>0</v>
      </c>
      <c r="R443"/>
      <c r="S443" s="168"/>
      <c r="T443" s="3"/>
      <c r="U443" s="3"/>
      <c r="V443" s="3"/>
    </row>
    <row r="444" spans="1:22" s="23" customFormat="1" hidden="1">
      <c r="A444" s="63" t="s">
        <v>166</v>
      </c>
      <c r="B444" s="63"/>
      <c r="C444" s="67" t="s">
        <v>472</v>
      </c>
      <c r="D444" s="67" t="s">
        <v>22</v>
      </c>
      <c r="E444" s="66">
        <v>2001</v>
      </c>
      <c r="F444" s="67" t="s">
        <v>465</v>
      </c>
      <c r="G444" s="63"/>
      <c r="H444" s="63"/>
      <c r="I444" s="63"/>
      <c r="J444" s="63"/>
      <c r="K444" s="63"/>
      <c r="L444" s="63"/>
      <c r="M444" s="63"/>
      <c r="N444" s="63"/>
      <c r="O444" s="68">
        <f t="shared" si="55"/>
        <v>3</v>
      </c>
      <c r="P444" s="66">
        <f t="shared" si="56"/>
        <v>0</v>
      </c>
      <c r="Q444" s="73">
        <f t="shared" si="57"/>
        <v>0</v>
      </c>
      <c r="S444" s="168"/>
      <c r="T444" s="3"/>
      <c r="U444" s="3"/>
      <c r="V444" s="3"/>
    </row>
    <row r="445" spans="1:22" s="23" customFormat="1" hidden="1">
      <c r="A445" s="63" t="s">
        <v>166</v>
      </c>
      <c r="B445" s="63"/>
      <c r="C445" s="69" t="s">
        <v>466</v>
      </c>
      <c r="D445" s="69" t="s">
        <v>250</v>
      </c>
      <c r="E445" s="66">
        <v>2006</v>
      </c>
      <c r="F445" s="67" t="s">
        <v>465</v>
      </c>
      <c r="G445" s="63"/>
      <c r="H445" s="63"/>
      <c r="I445" s="63"/>
      <c r="J445" s="63"/>
      <c r="K445" s="63"/>
      <c r="L445" s="63"/>
      <c r="M445" s="63"/>
      <c r="N445" s="63"/>
      <c r="O445" s="68">
        <f t="shared" si="55"/>
        <v>2</v>
      </c>
      <c r="P445" s="66">
        <f t="shared" si="56"/>
        <v>0</v>
      </c>
      <c r="Q445" s="73">
        <f t="shared" si="57"/>
        <v>0</v>
      </c>
      <c r="S445" s="168"/>
      <c r="T445" s="3"/>
      <c r="U445" s="3"/>
      <c r="V445" s="3"/>
    </row>
    <row r="446" spans="1:22" s="23" customFormat="1" hidden="1">
      <c r="A446" s="63" t="s">
        <v>166</v>
      </c>
      <c r="B446" s="63"/>
      <c r="C446" s="67" t="s">
        <v>361</v>
      </c>
      <c r="D446" s="67" t="s">
        <v>362</v>
      </c>
      <c r="E446" s="66">
        <v>2007</v>
      </c>
      <c r="F446" s="67" t="s">
        <v>629</v>
      </c>
      <c r="G446" s="63"/>
      <c r="H446" s="63"/>
      <c r="I446" s="63"/>
      <c r="J446" s="63"/>
      <c r="K446" s="63"/>
      <c r="L446" s="63"/>
      <c r="M446" s="63"/>
      <c r="N446" s="63"/>
      <c r="O446" s="68">
        <f t="shared" si="55"/>
        <v>2</v>
      </c>
      <c r="P446" s="66">
        <f t="shared" si="56"/>
        <v>0</v>
      </c>
      <c r="Q446" s="73">
        <f t="shared" si="57"/>
        <v>0</v>
      </c>
      <c r="S446" s="168"/>
      <c r="T446" s="3"/>
      <c r="U446" s="3"/>
      <c r="V446" s="3"/>
    </row>
    <row r="447" spans="1:22" s="23" customFormat="1" hidden="1">
      <c r="A447" s="63" t="s">
        <v>167</v>
      </c>
      <c r="B447" s="63"/>
      <c r="C447" s="67" t="s">
        <v>28</v>
      </c>
      <c r="D447" s="67" t="s">
        <v>110</v>
      </c>
      <c r="E447" s="66">
        <v>1998</v>
      </c>
      <c r="F447" s="67" t="s">
        <v>629</v>
      </c>
      <c r="G447" s="63"/>
      <c r="H447" s="63"/>
      <c r="I447" s="63"/>
      <c r="J447" s="63"/>
      <c r="K447" s="63"/>
      <c r="L447" s="63"/>
      <c r="M447" s="63"/>
      <c r="N447" s="63"/>
      <c r="O447" s="68">
        <f t="shared" si="55"/>
        <v>3</v>
      </c>
      <c r="P447" s="66">
        <f t="shared" si="56"/>
        <v>0</v>
      </c>
      <c r="Q447" s="73">
        <f t="shared" si="57"/>
        <v>0</v>
      </c>
      <c r="S447" s="168"/>
      <c r="T447" s="3"/>
      <c r="U447" s="3"/>
      <c r="V447" s="3"/>
    </row>
    <row r="448" spans="1:22" s="23" customFormat="1" hidden="1">
      <c r="A448" s="63" t="s">
        <v>166</v>
      </c>
      <c r="B448" s="63"/>
      <c r="C448" s="67" t="s">
        <v>365</v>
      </c>
      <c r="D448" s="67" t="s">
        <v>366</v>
      </c>
      <c r="E448" s="66">
        <v>2007</v>
      </c>
      <c r="F448" s="67" t="s">
        <v>629</v>
      </c>
      <c r="G448" s="63"/>
      <c r="H448" s="63"/>
      <c r="I448" s="63"/>
      <c r="J448" s="63"/>
      <c r="K448" s="63"/>
      <c r="L448" s="63"/>
      <c r="M448" s="63"/>
      <c r="N448" s="63"/>
      <c r="O448" s="68">
        <f t="shared" si="55"/>
        <v>2</v>
      </c>
      <c r="P448" s="66">
        <f t="shared" si="56"/>
        <v>0</v>
      </c>
      <c r="Q448" s="73">
        <f t="shared" si="57"/>
        <v>0</v>
      </c>
      <c r="S448" s="168"/>
      <c r="T448" s="3"/>
      <c r="U448" s="3"/>
      <c r="V448" s="3"/>
    </row>
    <row r="449" spans="1:23" s="23" customFormat="1" hidden="1">
      <c r="A449" s="63" t="s">
        <v>167</v>
      </c>
      <c r="B449" s="63"/>
      <c r="C449" s="67" t="s">
        <v>359</v>
      </c>
      <c r="D449" s="67" t="s">
        <v>360</v>
      </c>
      <c r="E449" s="66">
        <v>2007</v>
      </c>
      <c r="F449" s="67" t="s">
        <v>629</v>
      </c>
      <c r="G449" s="63"/>
      <c r="H449" s="63"/>
      <c r="I449" s="63"/>
      <c r="J449" s="63"/>
      <c r="K449" s="63"/>
      <c r="L449" s="63"/>
      <c r="M449" s="63"/>
      <c r="N449" s="63"/>
      <c r="O449" s="68">
        <f t="shared" si="55"/>
        <v>2</v>
      </c>
      <c r="P449" s="66">
        <f t="shared" si="56"/>
        <v>0</v>
      </c>
      <c r="Q449" s="73">
        <f t="shared" si="57"/>
        <v>0</v>
      </c>
      <c r="S449" s="168"/>
      <c r="T449" s="3"/>
      <c r="U449" s="3"/>
      <c r="V449" s="3"/>
    </row>
    <row r="450" spans="1:23" hidden="1">
      <c r="A450" s="63" t="s">
        <v>166</v>
      </c>
      <c r="B450" s="63"/>
      <c r="C450" s="69" t="s">
        <v>358</v>
      </c>
      <c r="D450" s="69" t="s">
        <v>102</v>
      </c>
      <c r="E450" s="66">
        <v>2002</v>
      </c>
      <c r="F450" s="67" t="s">
        <v>629</v>
      </c>
      <c r="G450" s="63"/>
      <c r="H450" s="63"/>
      <c r="I450" s="63"/>
      <c r="J450" s="63"/>
      <c r="K450" s="63"/>
      <c r="L450" s="63"/>
      <c r="M450" s="63"/>
      <c r="N450" s="63"/>
      <c r="O450" s="68">
        <f t="shared" si="55"/>
        <v>3</v>
      </c>
      <c r="P450" s="66">
        <f t="shared" si="56"/>
        <v>0</v>
      </c>
      <c r="Q450" s="73">
        <f t="shared" si="57"/>
        <v>0</v>
      </c>
      <c r="R450" s="23"/>
      <c r="W450" s="23"/>
    </row>
    <row r="451" spans="1:23" s="23" customFormat="1" hidden="1">
      <c r="A451" s="63" t="s">
        <v>166</v>
      </c>
      <c r="B451" s="63"/>
      <c r="C451" s="67" t="s">
        <v>358</v>
      </c>
      <c r="D451" s="67" t="s">
        <v>363</v>
      </c>
      <c r="E451" s="66">
        <v>2007</v>
      </c>
      <c r="F451" s="67" t="s">
        <v>629</v>
      </c>
      <c r="G451" s="63"/>
      <c r="H451" s="63"/>
      <c r="I451" s="63"/>
      <c r="J451" s="63"/>
      <c r="K451" s="63"/>
      <c r="L451" s="63"/>
      <c r="M451" s="63"/>
      <c r="N451" s="63"/>
      <c r="O451" s="68">
        <f t="shared" si="55"/>
        <v>2</v>
      </c>
      <c r="P451" s="66">
        <f t="shared" si="56"/>
        <v>0</v>
      </c>
      <c r="Q451" s="73">
        <f t="shared" si="57"/>
        <v>0</v>
      </c>
      <c r="R451"/>
      <c r="S451" s="168"/>
      <c r="T451" s="3"/>
      <c r="U451" s="3"/>
      <c r="V451" s="3"/>
    </row>
    <row r="452" spans="1:23" hidden="1">
      <c r="A452" s="63" t="s">
        <v>167</v>
      </c>
      <c r="B452" s="63"/>
      <c r="C452" s="67" t="s">
        <v>357</v>
      </c>
      <c r="D452" s="67" t="s">
        <v>64</v>
      </c>
      <c r="E452" s="66">
        <v>1996</v>
      </c>
      <c r="F452" s="67" t="s">
        <v>629</v>
      </c>
      <c r="G452" s="63"/>
      <c r="H452" s="63"/>
      <c r="I452" s="63"/>
      <c r="J452" s="63"/>
      <c r="K452" s="63"/>
      <c r="L452" s="63"/>
      <c r="M452" s="63"/>
      <c r="N452" s="63"/>
      <c r="O452" s="68">
        <f t="shared" si="55"/>
        <v>3</v>
      </c>
      <c r="P452" s="66">
        <f t="shared" si="56"/>
        <v>0</v>
      </c>
      <c r="Q452" s="73">
        <f t="shared" si="57"/>
        <v>0</v>
      </c>
      <c r="R452" s="23"/>
      <c r="W452" s="23"/>
    </row>
    <row r="453" spans="1:23" hidden="1">
      <c r="A453" s="63" t="s">
        <v>166</v>
      </c>
      <c r="B453" s="63"/>
      <c r="C453" s="67" t="s">
        <v>364</v>
      </c>
      <c r="D453" s="67" t="s">
        <v>102</v>
      </c>
      <c r="E453" s="66">
        <v>2007</v>
      </c>
      <c r="F453" s="67" t="s">
        <v>629</v>
      </c>
      <c r="G453" s="63"/>
      <c r="H453" s="63"/>
      <c r="I453" s="63"/>
      <c r="J453" s="63"/>
      <c r="K453" s="63"/>
      <c r="L453" s="63"/>
      <c r="M453" s="63"/>
      <c r="N453" s="63"/>
      <c r="O453" s="68">
        <f t="shared" si="55"/>
        <v>2</v>
      </c>
      <c r="P453" s="66">
        <f t="shared" si="56"/>
        <v>0</v>
      </c>
      <c r="Q453" s="73">
        <f t="shared" si="57"/>
        <v>0</v>
      </c>
      <c r="W453" s="23"/>
    </row>
    <row r="454" spans="1:23" s="23" customFormat="1" hidden="1">
      <c r="A454" s="63" t="s">
        <v>167</v>
      </c>
      <c r="B454" s="63"/>
      <c r="C454" s="67" t="s">
        <v>395</v>
      </c>
      <c r="D454" s="67" t="s">
        <v>251</v>
      </c>
      <c r="E454" s="66">
        <v>2003</v>
      </c>
      <c r="F454" s="67" t="s">
        <v>389</v>
      </c>
      <c r="G454" s="63"/>
      <c r="H454" s="63"/>
      <c r="I454" s="63"/>
      <c r="J454" s="63"/>
      <c r="K454" s="63"/>
      <c r="L454" s="63"/>
      <c r="M454" s="63"/>
      <c r="N454" s="63"/>
      <c r="O454" s="68">
        <f t="shared" si="55"/>
        <v>3</v>
      </c>
      <c r="P454" s="66">
        <f t="shared" si="56"/>
        <v>0</v>
      </c>
      <c r="Q454" s="73">
        <f t="shared" si="57"/>
        <v>0</v>
      </c>
      <c r="R454"/>
      <c r="S454" s="168"/>
      <c r="T454" s="3"/>
      <c r="U454" s="3"/>
      <c r="V454" s="3"/>
    </row>
    <row r="455" spans="1:23" hidden="1">
      <c r="A455" s="63" t="s">
        <v>166</v>
      </c>
      <c r="B455" s="63"/>
      <c r="C455" s="67" t="s">
        <v>388</v>
      </c>
      <c r="D455" s="67" t="s">
        <v>32</v>
      </c>
      <c r="E455" s="66">
        <v>2003</v>
      </c>
      <c r="F455" s="67" t="s">
        <v>389</v>
      </c>
      <c r="G455" s="63"/>
      <c r="H455" s="63"/>
      <c r="I455" s="63"/>
      <c r="J455" s="63"/>
      <c r="K455" s="63"/>
      <c r="L455" s="63"/>
      <c r="M455" s="63"/>
      <c r="N455" s="63"/>
      <c r="O455" s="68">
        <f t="shared" si="55"/>
        <v>3</v>
      </c>
      <c r="P455" s="66">
        <f t="shared" si="56"/>
        <v>0</v>
      </c>
      <c r="Q455" s="73">
        <f t="shared" si="57"/>
        <v>0</v>
      </c>
      <c r="W455" s="23"/>
    </row>
    <row r="456" spans="1:23" hidden="1">
      <c r="A456" s="63" t="s">
        <v>167</v>
      </c>
      <c r="B456" s="63"/>
      <c r="C456" s="67" t="s">
        <v>388</v>
      </c>
      <c r="D456" s="67" t="s">
        <v>297</v>
      </c>
      <c r="E456" s="66">
        <v>2004</v>
      </c>
      <c r="F456" s="67" t="s">
        <v>389</v>
      </c>
      <c r="G456" s="63"/>
      <c r="H456" s="63"/>
      <c r="I456" s="63"/>
      <c r="J456" s="63"/>
      <c r="K456" s="63"/>
      <c r="L456" s="63"/>
      <c r="M456" s="63"/>
      <c r="N456" s="63"/>
      <c r="O456" s="68">
        <f t="shared" si="55"/>
        <v>2</v>
      </c>
      <c r="P456" s="66">
        <f t="shared" si="56"/>
        <v>0</v>
      </c>
      <c r="Q456" s="73">
        <f t="shared" si="57"/>
        <v>0</v>
      </c>
      <c r="R456" s="23"/>
    </row>
    <row r="457" spans="1:23" hidden="1">
      <c r="A457" s="63" t="s">
        <v>167</v>
      </c>
      <c r="B457" s="63"/>
      <c r="C457" s="67" t="s">
        <v>390</v>
      </c>
      <c r="D457" s="67" t="s">
        <v>271</v>
      </c>
      <c r="E457" s="66">
        <v>1997</v>
      </c>
      <c r="F457" s="67" t="s">
        <v>389</v>
      </c>
      <c r="G457" s="63"/>
      <c r="H457" s="63"/>
      <c r="I457" s="63"/>
      <c r="J457" s="63"/>
      <c r="K457" s="63"/>
      <c r="L457" s="63"/>
      <c r="M457" s="63"/>
      <c r="N457" s="63"/>
      <c r="O457" s="68">
        <f t="shared" si="55"/>
        <v>3</v>
      </c>
      <c r="P457" s="66">
        <f t="shared" si="56"/>
        <v>0</v>
      </c>
      <c r="Q457" s="73">
        <f t="shared" si="57"/>
        <v>0</v>
      </c>
      <c r="R457" s="23"/>
    </row>
    <row r="458" spans="1:23" hidden="1">
      <c r="A458" s="63" t="s">
        <v>166</v>
      </c>
      <c r="B458" s="63"/>
      <c r="C458" s="69" t="s">
        <v>703</v>
      </c>
      <c r="D458" s="69" t="s">
        <v>717</v>
      </c>
      <c r="E458" s="66">
        <v>2002</v>
      </c>
      <c r="F458" s="67" t="s">
        <v>389</v>
      </c>
      <c r="G458" s="63"/>
      <c r="H458" s="63"/>
      <c r="I458" s="63"/>
      <c r="J458" s="63"/>
      <c r="K458" s="63"/>
      <c r="L458" s="63"/>
      <c r="M458" s="63"/>
      <c r="N458" s="63"/>
      <c r="O458" s="68">
        <f t="shared" si="55"/>
        <v>3</v>
      </c>
      <c r="P458" s="66">
        <f t="shared" si="56"/>
        <v>0</v>
      </c>
      <c r="Q458" s="73">
        <f t="shared" si="57"/>
        <v>0</v>
      </c>
    </row>
    <row r="459" spans="1:23" hidden="1">
      <c r="A459" s="63" t="s">
        <v>167</v>
      </c>
      <c r="B459" s="63"/>
      <c r="C459" s="69" t="s">
        <v>703</v>
      </c>
      <c r="D459" s="69" t="s">
        <v>704</v>
      </c>
      <c r="E459" s="66">
        <v>2003</v>
      </c>
      <c r="F459" s="67" t="s">
        <v>389</v>
      </c>
      <c r="G459" s="63"/>
      <c r="H459" s="63"/>
      <c r="I459" s="63"/>
      <c r="J459" s="63"/>
      <c r="K459" s="63"/>
      <c r="L459" s="63"/>
      <c r="M459" s="63"/>
      <c r="N459" s="63"/>
      <c r="O459" s="68">
        <f t="shared" si="55"/>
        <v>3</v>
      </c>
      <c r="P459" s="66">
        <f t="shared" si="56"/>
        <v>0</v>
      </c>
      <c r="Q459" s="73">
        <f t="shared" si="57"/>
        <v>0</v>
      </c>
      <c r="R459" s="23"/>
    </row>
    <row r="460" spans="1:23" hidden="1">
      <c r="A460" s="63" t="s">
        <v>166</v>
      </c>
      <c r="B460" s="63"/>
      <c r="C460" s="67" t="s">
        <v>8</v>
      </c>
      <c r="D460" s="67" t="s">
        <v>391</v>
      </c>
      <c r="E460" s="66">
        <v>2005</v>
      </c>
      <c r="F460" s="67" t="s">
        <v>389</v>
      </c>
      <c r="G460" s="63"/>
      <c r="H460" s="63"/>
      <c r="I460" s="63"/>
      <c r="J460" s="63"/>
      <c r="K460" s="63"/>
      <c r="L460" s="63"/>
      <c r="M460" s="63"/>
      <c r="N460" s="63"/>
      <c r="O460" s="68">
        <f t="shared" si="55"/>
        <v>2</v>
      </c>
      <c r="P460" s="66">
        <f t="shared" si="56"/>
        <v>0</v>
      </c>
      <c r="Q460" s="73">
        <f t="shared" si="57"/>
        <v>0</v>
      </c>
    </row>
    <row r="461" spans="1:23" hidden="1">
      <c r="A461" s="63" t="s">
        <v>167</v>
      </c>
      <c r="B461" s="63"/>
      <c r="C461" s="67" t="s">
        <v>25</v>
      </c>
      <c r="D461" s="67" t="s">
        <v>394</v>
      </c>
      <c r="E461" s="66">
        <v>2007</v>
      </c>
      <c r="F461" s="67" t="s">
        <v>389</v>
      </c>
      <c r="G461" s="63"/>
      <c r="H461" s="63"/>
      <c r="I461" s="63"/>
      <c r="J461" s="63"/>
      <c r="K461" s="63"/>
      <c r="L461" s="63"/>
      <c r="M461" s="63"/>
      <c r="N461" s="63"/>
      <c r="O461" s="68">
        <f t="shared" si="55"/>
        <v>2</v>
      </c>
      <c r="P461" s="66">
        <f t="shared" si="56"/>
        <v>0</v>
      </c>
      <c r="Q461" s="73">
        <f t="shared" si="57"/>
        <v>0</v>
      </c>
    </row>
    <row r="462" spans="1:23" hidden="1">
      <c r="A462" s="63" t="s">
        <v>166</v>
      </c>
      <c r="B462" s="63"/>
      <c r="C462" s="67" t="s">
        <v>392</v>
      </c>
      <c r="D462" s="67" t="s">
        <v>393</v>
      </c>
      <c r="E462" s="66">
        <v>2005</v>
      </c>
      <c r="F462" s="67" t="s">
        <v>389</v>
      </c>
      <c r="G462" s="63"/>
      <c r="H462" s="63"/>
      <c r="I462" s="63"/>
      <c r="J462" s="63"/>
      <c r="K462" s="63"/>
      <c r="L462" s="63"/>
      <c r="M462" s="63"/>
      <c r="N462" s="63"/>
      <c r="O462" s="68">
        <f t="shared" si="55"/>
        <v>2</v>
      </c>
      <c r="P462" s="66">
        <f t="shared" si="56"/>
        <v>0</v>
      </c>
      <c r="Q462" s="73">
        <f t="shared" si="57"/>
        <v>0</v>
      </c>
    </row>
    <row r="463" spans="1:23" hidden="1">
      <c r="A463" s="63" t="s">
        <v>167</v>
      </c>
      <c r="B463" s="63"/>
      <c r="C463" s="69" t="s">
        <v>696</v>
      </c>
      <c r="D463" s="69" t="s">
        <v>208</v>
      </c>
      <c r="E463" s="66">
        <v>2004</v>
      </c>
      <c r="F463" s="67" t="s">
        <v>389</v>
      </c>
      <c r="G463" s="63"/>
      <c r="H463" s="63"/>
      <c r="I463" s="63"/>
      <c r="J463" s="63"/>
      <c r="K463" s="63"/>
      <c r="L463" s="63"/>
      <c r="M463" s="63"/>
      <c r="N463" s="63"/>
      <c r="O463" s="68">
        <f t="shared" si="55"/>
        <v>2</v>
      </c>
      <c r="P463" s="66">
        <f t="shared" si="56"/>
        <v>0</v>
      </c>
      <c r="Q463" s="73">
        <f t="shared" si="57"/>
        <v>0</v>
      </c>
    </row>
    <row r="464" spans="1:23" hidden="1">
      <c r="A464" s="63" t="s">
        <v>167</v>
      </c>
      <c r="B464" s="63"/>
      <c r="C464" s="69" t="s">
        <v>696</v>
      </c>
      <c r="D464" s="69" t="s">
        <v>179</v>
      </c>
      <c r="E464" s="66">
        <v>2003</v>
      </c>
      <c r="F464" s="67" t="s">
        <v>389</v>
      </c>
      <c r="G464" s="63"/>
      <c r="H464" s="63"/>
      <c r="I464" s="63"/>
      <c r="J464" s="63"/>
      <c r="K464" s="63"/>
      <c r="L464" s="63"/>
      <c r="M464" s="63"/>
      <c r="N464" s="63"/>
      <c r="O464" s="68">
        <f t="shared" si="55"/>
        <v>3</v>
      </c>
      <c r="P464" s="66">
        <f t="shared" si="56"/>
        <v>0</v>
      </c>
      <c r="Q464" s="73">
        <f t="shared" si="57"/>
        <v>0</v>
      </c>
    </row>
    <row r="465" spans="1:22" hidden="1">
      <c r="A465" s="63" t="s">
        <v>167</v>
      </c>
      <c r="B465" s="63"/>
      <c r="C465" s="67" t="s">
        <v>619</v>
      </c>
      <c r="D465" s="67" t="s">
        <v>222</v>
      </c>
      <c r="E465" s="66">
        <v>1998</v>
      </c>
      <c r="F465" s="67" t="s">
        <v>389</v>
      </c>
      <c r="G465" s="63"/>
      <c r="H465" s="63"/>
      <c r="I465" s="63"/>
      <c r="J465" s="63"/>
      <c r="K465" s="63"/>
      <c r="L465" s="63"/>
      <c r="M465" s="63"/>
      <c r="N465" s="63"/>
      <c r="O465" s="68">
        <f t="shared" si="55"/>
        <v>3</v>
      </c>
      <c r="P465" s="66">
        <f t="shared" si="56"/>
        <v>0</v>
      </c>
      <c r="Q465" s="73">
        <f t="shared" si="57"/>
        <v>0</v>
      </c>
    </row>
    <row r="466" spans="1:22" hidden="1">
      <c r="A466" s="63" t="s">
        <v>166</v>
      </c>
      <c r="B466" s="63"/>
      <c r="C466" s="67" t="s">
        <v>139</v>
      </c>
      <c r="D466" s="67" t="s">
        <v>53</v>
      </c>
      <c r="E466" s="66">
        <v>2006</v>
      </c>
      <c r="F466" s="67" t="s">
        <v>389</v>
      </c>
      <c r="G466" s="63"/>
      <c r="H466" s="63"/>
      <c r="I466" s="63"/>
      <c r="J466" s="63"/>
      <c r="K466" s="63"/>
      <c r="L466" s="63"/>
      <c r="M466" s="63"/>
      <c r="N466" s="63"/>
      <c r="O466" s="68">
        <f t="shared" si="55"/>
        <v>2</v>
      </c>
      <c r="P466" s="66">
        <f t="shared" si="56"/>
        <v>0</v>
      </c>
      <c r="Q466" s="73">
        <f t="shared" si="57"/>
        <v>0</v>
      </c>
    </row>
    <row r="467" spans="1:22" hidden="1">
      <c r="A467" s="63" t="s">
        <v>166</v>
      </c>
      <c r="B467" s="63"/>
      <c r="C467" s="67" t="s">
        <v>354</v>
      </c>
      <c r="D467" s="67" t="s">
        <v>26</v>
      </c>
      <c r="E467" s="66">
        <v>1998</v>
      </c>
      <c r="F467" s="67" t="s">
        <v>353</v>
      </c>
      <c r="G467" s="63"/>
      <c r="H467" s="63"/>
      <c r="I467" s="63"/>
      <c r="J467" s="63"/>
      <c r="K467" s="63"/>
      <c r="L467" s="63"/>
      <c r="M467" s="63"/>
      <c r="N467" s="63"/>
      <c r="O467" s="68">
        <f t="shared" si="55"/>
        <v>3</v>
      </c>
      <c r="P467" s="66">
        <f t="shared" si="56"/>
        <v>0</v>
      </c>
      <c r="Q467" s="73">
        <f t="shared" si="57"/>
        <v>0</v>
      </c>
    </row>
    <row r="468" spans="1:22" hidden="1">
      <c r="A468" s="63" t="s">
        <v>166</v>
      </c>
      <c r="B468" s="63"/>
      <c r="C468" s="69" t="s">
        <v>582</v>
      </c>
      <c r="D468" s="69" t="s">
        <v>583</v>
      </c>
      <c r="E468" s="66">
        <v>1998</v>
      </c>
      <c r="F468" s="67" t="s">
        <v>353</v>
      </c>
      <c r="G468" s="63"/>
      <c r="H468" s="63"/>
      <c r="I468" s="63"/>
      <c r="J468" s="63"/>
      <c r="K468" s="63"/>
      <c r="L468" s="63"/>
      <c r="M468" s="63"/>
      <c r="N468" s="63"/>
      <c r="O468" s="68">
        <f t="shared" si="55"/>
        <v>3</v>
      </c>
      <c r="P468" s="66">
        <f t="shared" si="56"/>
        <v>0</v>
      </c>
      <c r="Q468" s="73">
        <f t="shared" si="57"/>
        <v>0</v>
      </c>
    </row>
    <row r="469" spans="1:22" hidden="1">
      <c r="A469" s="63" t="s">
        <v>166</v>
      </c>
      <c r="B469" s="63"/>
      <c r="C469" s="67" t="s">
        <v>352</v>
      </c>
      <c r="D469" s="67" t="s">
        <v>199</v>
      </c>
      <c r="E469" s="66">
        <v>2000</v>
      </c>
      <c r="F469" s="67" t="s">
        <v>353</v>
      </c>
      <c r="G469" s="63"/>
      <c r="H469" s="63"/>
      <c r="I469" s="63"/>
      <c r="J469" s="63"/>
      <c r="K469" s="63"/>
      <c r="L469" s="63"/>
      <c r="M469" s="63"/>
      <c r="N469" s="63"/>
      <c r="O469" s="68">
        <f t="shared" ref="O469:O511" si="58">IF(E469&lt;=2003,3,2)</f>
        <v>3</v>
      </c>
      <c r="P469" s="66">
        <f t="shared" ref="P469:P511" si="59">COUNTA(H469:N469)</f>
        <v>0</v>
      </c>
      <c r="Q469" s="73">
        <f t="shared" ref="Q469:Q511" si="60">COUNTA(G469)*5+O469*P469</f>
        <v>0</v>
      </c>
    </row>
    <row r="470" spans="1:22" hidden="1">
      <c r="A470" s="63" t="s">
        <v>167</v>
      </c>
      <c r="B470" s="63"/>
      <c r="C470" s="69" t="s">
        <v>584</v>
      </c>
      <c r="D470" s="69" t="s">
        <v>557</v>
      </c>
      <c r="E470" s="66">
        <v>1992</v>
      </c>
      <c r="F470" s="67" t="s">
        <v>651</v>
      </c>
      <c r="G470" s="63"/>
      <c r="H470" s="63"/>
      <c r="I470" s="63"/>
      <c r="J470" s="63"/>
      <c r="K470" s="63"/>
      <c r="L470" s="63"/>
      <c r="M470" s="63"/>
      <c r="N470" s="63"/>
      <c r="O470" s="68">
        <f t="shared" si="58"/>
        <v>3</v>
      </c>
      <c r="P470" s="66">
        <f t="shared" si="59"/>
        <v>0</v>
      </c>
      <c r="Q470" s="73">
        <f t="shared" si="60"/>
        <v>0</v>
      </c>
    </row>
    <row r="471" spans="1:22" hidden="1">
      <c r="A471" s="63" t="s">
        <v>167</v>
      </c>
      <c r="B471" s="63"/>
      <c r="C471" s="69" t="s">
        <v>573</v>
      </c>
      <c r="D471" s="69" t="s">
        <v>574</v>
      </c>
      <c r="E471" s="66">
        <v>2001</v>
      </c>
      <c r="F471" s="67" t="s">
        <v>572</v>
      </c>
      <c r="G471" s="63"/>
      <c r="H471" s="63"/>
      <c r="I471" s="63"/>
      <c r="J471" s="63"/>
      <c r="K471" s="63"/>
      <c r="L471" s="63"/>
      <c r="M471" s="63"/>
      <c r="N471" s="63"/>
      <c r="O471" s="68">
        <f t="shared" si="58"/>
        <v>3</v>
      </c>
      <c r="P471" s="66">
        <f t="shared" si="59"/>
        <v>0</v>
      </c>
      <c r="Q471" s="73">
        <f t="shared" si="60"/>
        <v>0</v>
      </c>
    </row>
    <row r="472" spans="1:22" hidden="1">
      <c r="A472" s="63" t="s">
        <v>166</v>
      </c>
      <c r="B472" s="63"/>
      <c r="C472" s="67" t="s">
        <v>705</v>
      </c>
      <c r="D472" s="67" t="s">
        <v>706</v>
      </c>
      <c r="E472" s="66">
        <v>1997</v>
      </c>
      <c r="F472" s="67" t="s">
        <v>572</v>
      </c>
      <c r="G472" s="63"/>
      <c r="H472" s="63"/>
      <c r="I472" s="63"/>
      <c r="J472" s="63"/>
      <c r="K472" s="63"/>
      <c r="L472" s="63"/>
      <c r="M472" s="63"/>
      <c r="N472" s="63"/>
      <c r="O472" s="68">
        <f t="shared" si="58"/>
        <v>3</v>
      </c>
      <c r="P472" s="66">
        <f t="shared" si="59"/>
        <v>0</v>
      </c>
      <c r="Q472" s="73">
        <f t="shared" si="60"/>
        <v>0</v>
      </c>
      <c r="R472" s="23"/>
    </row>
    <row r="473" spans="1:22" s="23" customFormat="1" hidden="1">
      <c r="A473" s="63" t="s">
        <v>167</v>
      </c>
      <c r="B473" s="63"/>
      <c r="C473" s="69" t="s">
        <v>670</v>
      </c>
      <c r="D473" s="69" t="s">
        <v>671</v>
      </c>
      <c r="E473" s="66">
        <v>1995</v>
      </c>
      <c r="F473" s="67" t="s">
        <v>572</v>
      </c>
      <c r="G473" s="63"/>
      <c r="H473" s="63"/>
      <c r="I473" s="63"/>
      <c r="J473" s="63"/>
      <c r="K473" s="63"/>
      <c r="L473" s="63"/>
      <c r="M473" s="63"/>
      <c r="N473" s="63"/>
      <c r="O473" s="68">
        <f t="shared" si="58"/>
        <v>3</v>
      </c>
      <c r="P473" s="66">
        <f t="shared" si="59"/>
        <v>0</v>
      </c>
      <c r="Q473" s="73">
        <f t="shared" si="60"/>
        <v>0</v>
      </c>
      <c r="R473"/>
      <c r="S473" s="168"/>
      <c r="T473" s="3"/>
      <c r="U473" s="3"/>
      <c r="V473" s="3"/>
    </row>
    <row r="474" spans="1:22" s="23" customFormat="1" hidden="1">
      <c r="A474" s="63" t="s">
        <v>167</v>
      </c>
      <c r="B474" s="63"/>
      <c r="C474" s="69" t="s">
        <v>575</v>
      </c>
      <c r="D474" s="69" t="s">
        <v>578</v>
      </c>
      <c r="E474" s="66">
        <v>1998</v>
      </c>
      <c r="F474" s="67" t="s">
        <v>572</v>
      </c>
      <c r="G474" s="63"/>
      <c r="H474" s="63"/>
      <c r="I474" s="63"/>
      <c r="J474" s="63"/>
      <c r="K474" s="63"/>
      <c r="L474" s="63"/>
      <c r="M474" s="63"/>
      <c r="N474" s="63"/>
      <c r="O474" s="68">
        <f t="shared" si="58"/>
        <v>3</v>
      </c>
      <c r="P474" s="66">
        <f t="shared" si="59"/>
        <v>0</v>
      </c>
      <c r="Q474" s="73">
        <f t="shared" si="60"/>
        <v>0</v>
      </c>
      <c r="R474"/>
      <c r="S474" s="168"/>
      <c r="T474" s="3"/>
      <c r="U474" s="3"/>
      <c r="V474" s="3"/>
    </row>
    <row r="475" spans="1:22" s="23" customFormat="1" hidden="1">
      <c r="A475" s="63" t="s">
        <v>166</v>
      </c>
      <c r="B475" s="63"/>
      <c r="C475" s="67" t="s">
        <v>575</v>
      </c>
      <c r="D475" s="67" t="s">
        <v>577</v>
      </c>
      <c r="E475" s="66">
        <v>2000</v>
      </c>
      <c r="F475" s="67" t="s">
        <v>572</v>
      </c>
      <c r="G475" s="63"/>
      <c r="H475" s="63"/>
      <c r="I475" s="63"/>
      <c r="J475" s="63"/>
      <c r="K475" s="63"/>
      <c r="L475" s="63"/>
      <c r="M475" s="63"/>
      <c r="N475" s="63"/>
      <c r="O475" s="68">
        <f t="shared" si="58"/>
        <v>3</v>
      </c>
      <c r="P475" s="66">
        <f t="shared" si="59"/>
        <v>0</v>
      </c>
      <c r="Q475" s="73">
        <f t="shared" si="60"/>
        <v>0</v>
      </c>
      <c r="S475" s="168"/>
      <c r="T475" s="3"/>
      <c r="U475" s="3"/>
      <c r="V475" s="3"/>
    </row>
    <row r="476" spans="1:22" s="23" customFormat="1" hidden="1">
      <c r="A476" s="63" t="s">
        <v>166</v>
      </c>
      <c r="B476" s="63"/>
      <c r="C476" s="67" t="s">
        <v>575</v>
      </c>
      <c r="D476" s="67" t="s">
        <v>697</v>
      </c>
      <c r="E476" s="66">
        <v>2000</v>
      </c>
      <c r="F476" s="67" t="s">
        <v>572</v>
      </c>
      <c r="G476" s="63"/>
      <c r="H476" s="63"/>
      <c r="I476" s="63"/>
      <c r="J476" s="63"/>
      <c r="K476" s="63"/>
      <c r="L476" s="63"/>
      <c r="M476" s="63"/>
      <c r="N476" s="63"/>
      <c r="O476" s="68">
        <f t="shared" si="58"/>
        <v>3</v>
      </c>
      <c r="P476" s="66">
        <f t="shared" si="59"/>
        <v>0</v>
      </c>
      <c r="Q476" s="73">
        <f t="shared" si="60"/>
        <v>0</v>
      </c>
      <c r="S476" s="168"/>
      <c r="T476" s="3"/>
      <c r="U476" s="3"/>
      <c r="V476" s="3"/>
    </row>
    <row r="477" spans="1:22" s="23" customFormat="1" hidden="1">
      <c r="A477" s="63" t="s">
        <v>166</v>
      </c>
      <c r="B477" s="63"/>
      <c r="C477" s="67" t="s">
        <v>575</v>
      </c>
      <c r="D477" s="67" t="s">
        <v>576</v>
      </c>
      <c r="E477" s="66">
        <v>2000</v>
      </c>
      <c r="F477" s="67" t="s">
        <v>572</v>
      </c>
      <c r="G477" s="63"/>
      <c r="H477" s="63"/>
      <c r="I477" s="63"/>
      <c r="J477" s="63"/>
      <c r="K477" s="63"/>
      <c r="L477" s="63"/>
      <c r="M477" s="63"/>
      <c r="N477" s="63"/>
      <c r="O477" s="68">
        <f t="shared" si="58"/>
        <v>3</v>
      </c>
      <c r="P477" s="66">
        <f t="shared" si="59"/>
        <v>0</v>
      </c>
      <c r="Q477" s="73">
        <f t="shared" si="60"/>
        <v>0</v>
      </c>
      <c r="S477" s="168"/>
      <c r="T477" s="3"/>
      <c r="U477" s="3"/>
      <c r="V477" s="3"/>
    </row>
    <row r="478" spans="1:22" s="23" customFormat="1" hidden="1">
      <c r="A478" s="63" t="s">
        <v>166</v>
      </c>
      <c r="B478" s="63"/>
      <c r="C478" s="67" t="s">
        <v>689</v>
      </c>
      <c r="D478" s="67" t="s">
        <v>690</v>
      </c>
      <c r="E478" s="66">
        <v>2002</v>
      </c>
      <c r="F478" s="67" t="s">
        <v>572</v>
      </c>
      <c r="G478" s="63"/>
      <c r="H478" s="63"/>
      <c r="I478" s="63"/>
      <c r="J478" s="63"/>
      <c r="K478" s="63"/>
      <c r="L478" s="63"/>
      <c r="M478" s="63"/>
      <c r="N478" s="63"/>
      <c r="O478" s="68">
        <f t="shared" si="58"/>
        <v>3</v>
      </c>
      <c r="P478" s="66">
        <f t="shared" si="59"/>
        <v>0</v>
      </c>
      <c r="Q478" s="73">
        <f t="shared" si="60"/>
        <v>0</v>
      </c>
      <c r="S478" s="168"/>
      <c r="T478" s="3"/>
      <c r="U478" s="3"/>
      <c r="V478" s="3"/>
    </row>
    <row r="479" spans="1:22" s="23" customFormat="1" hidden="1">
      <c r="A479" s="63" t="s">
        <v>166</v>
      </c>
      <c r="B479" s="63"/>
      <c r="C479" s="67" t="s">
        <v>28</v>
      </c>
      <c r="D479" s="67" t="s">
        <v>54</v>
      </c>
      <c r="E479" s="66">
        <v>1996</v>
      </c>
      <c r="F479" s="67" t="s">
        <v>925</v>
      </c>
      <c r="G479" s="63"/>
      <c r="H479" s="63"/>
      <c r="I479" s="63"/>
      <c r="J479" s="63"/>
      <c r="K479" s="63"/>
      <c r="L479" s="63"/>
      <c r="M479" s="63"/>
      <c r="N479" s="63"/>
      <c r="O479" s="68">
        <f t="shared" si="58"/>
        <v>3</v>
      </c>
      <c r="P479" s="66">
        <f t="shared" si="59"/>
        <v>0</v>
      </c>
      <c r="Q479" s="73">
        <f t="shared" si="60"/>
        <v>0</v>
      </c>
      <c r="S479" s="168"/>
      <c r="T479" s="3"/>
      <c r="U479" s="3"/>
      <c r="V479" s="3"/>
    </row>
    <row r="480" spans="1:22" s="23" customFormat="1" hidden="1">
      <c r="A480" s="63" t="s">
        <v>166</v>
      </c>
      <c r="B480" s="63"/>
      <c r="C480" s="67" t="s">
        <v>675</v>
      </c>
      <c r="D480" s="67" t="s">
        <v>19</v>
      </c>
      <c r="E480" s="66">
        <v>2002</v>
      </c>
      <c r="F480" s="67" t="s">
        <v>673</v>
      </c>
      <c r="G480" s="63"/>
      <c r="H480" s="63"/>
      <c r="I480" s="63"/>
      <c r="J480" s="63"/>
      <c r="K480" s="63"/>
      <c r="L480" s="63"/>
      <c r="M480" s="63"/>
      <c r="N480" s="63"/>
      <c r="O480" s="68">
        <f t="shared" si="58"/>
        <v>3</v>
      </c>
      <c r="P480" s="66">
        <f t="shared" si="59"/>
        <v>0</v>
      </c>
      <c r="Q480" s="73">
        <f t="shared" si="60"/>
        <v>0</v>
      </c>
      <c r="S480" s="168"/>
      <c r="T480" s="3"/>
      <c r="U480" s="3"/>
      <c r="V480" s="3"/>
    </row>
    <row r="481" spans="1:22" hidden="1">
      <c r="A481" s="63" t="s">
        <v>166</v>
      </c>
      <c r="B481" s="76"/>
      <c r="C481" s="71" t="s">
        <v>656</v>
      </c>
      <c r="D481" s="71" t="s">
        <v>657</v>
      </c>
      <c r="E481" s="74">
        <v>2003</v>
      </c>
      <c r="F481" s="71" t="s">
        <v>658</v>
      </c>
      <c r="G481" s="63"/>
      <c r="H481" s="63"/>
      <c r="I481" s="63"/>
      <c r="J481" s="63"/>
      <c r="K481" s="63"/>
      <c r="L481" s="63"/>
      <c r="M481" s="63"/>
      <c r="N481" s="63"/>
      <c r="O481" s="68">
        <f t="shared" si="58"/>
        <v>3</v>
      </c>
      <c r="P481" s="66">
        <f t="shared" si="59"/>
        <v>0</v>
      </c>
      <c r="Q481" s="73">
        <f t="shared" si="60"/>
        <v>0</v>
      </c>
      <c r="R481" s="23"/>
    </row>
    <row r="482" spans="1:22" s="23" customFormat="1" hidden="1">
      <c r="A482" s="63" t="s">
        <v>166</v>
      </c>
      <c r="B482" s="63"/>
      <c r="C482" s="69" t="s">
        <v>723</v>
      </c>
      <c r="D482" s="69" t="s">
        <v>144</v>
      </c>
      <c r="E482" s="66">
        <v>2005</v>
      </c>
      <c r="F482" s="67" t="s">
        <v>922</v>
      </c>
      <c r="G482" s="70"/>
      <c r="H482" s="70"/>
      <c r="I482" s="70"/>
      <c r="J482" s="70"/>
      <c r="K482" s="70"/>
      <c r="L482" s="70"/>
      <c r="M482" s="70"/>
      <c r="N482" s="63"/>
      <c r="O482" s="68">
        <f t="shared" si="58"/>
        <v>2</v>
      </c>
      <c r="P482" s="66">
        <f t="shared" si="59"/>
        <v>0</v>
      </c>
      <c r="Q482" s="73">
        <f t="shared" si="60"/>
        <v>0</v>
      </c>
      <c r="S482" s="168"/>
      <c r="T482" s="3"/>
      <c r="U482" s="3"/>
      <c r="V482" s="3"/>
    </row>
    <row r="483" spans="1:22" hidden="1">
      <c r="A483" s="63" t="s">
        <v>167</v>
      </c>
      <c r="B483" s="63"/>
      <c r="C483" s="69" t="s">
        <v>446</v>
      </c>
      <c r="D483" s="69" t="s">
        <v>62</v>
      </c>
      <c r="E483" s="66">
        <v>2001</v>
      </c>
      <c r="F483" s="67" t="s">
        <v>922</v>
      </c>
      <c r="G483" s="63"/>
      <c r="H483" s="63"/>
      <c r="I483" s="63"/>
      <c r="J483" s="63"/>
      <c r="K483" s="63"/>
      <c r="L483" s="63"/>
      <c r="M483" s="63"/>
      <c r="N483" s="63"/>
      <c r="O483" s="68">
        <f t="shared" si="58"/>
        <v>3</v>
      </c>
      <c r="P483" s="66">
        <f t="shared" si="59"/>
        <v>0</v>
      </c>
      <c r="Q483" s="73">
        <f t="shared" si="60"/>
        <v>0</v>
      </c>
    </row>
    <row r="484" spans="1:22" hidden="1">
      <c r="A484" s="63" t="s">
        <v>166</v>
      </c>
      <c r="B484" s="63"/>
      <c r="C484" s="67" t="s">
        <v>446</v>
      </c>
      <c r="D484" s="67" t="s">
        <v>448</v>
      </c>
      <c r="E484" s="66">
        <v>1999</v>
      </c>
      <c r="F484" s="67" t="s">
        <v>922</v>
      </c>
      <c r="G484" s="70"/>
      <c r="H484" s="70"/>
      <c r="I484" s="70"/>
      <c r="J484" s="70"/>
      <c r="K484" s="63"/>
      <c r="L484" s="70"/>
      <c r="M484" s="70"/>
      <c r="N484" s="63"/>
      <c r="O484" s="68">
        <f t="shared" si="58"/>
        <v>3</v>
      </c>
      <c r="P484" s="66">
        <f t="shared" si="59"/>
        <v>0</v>
      </c>
      <c r="Q484" s="73">
        <f t="shared" si="60"/>
        <v>0</v>
      </c>
    </row>
    <row r="485" spans="1:22" hidden="1">
      <c r="A485" s="63" t="s">
        <v>166</v>
      </c>
      <c r="B485" s="63"/>
      <c r="C485" s="69" t="s">
        <v>446</v>
      </c>
      <c r="D485" s="69" t="s">
        <v>370</v>
      </c>
      <c r="E485" s="66">
        <v>1997</v>
      </c>
      <c r="F485" s="67" t="s">
        <v>922</v>
      </c>
      <c r="G485" s="63"/>
      <c r="H485" s="63"/>
      <c r="I485" s="70"/>
      <c r="J485" s="70"/>
      <c r="K485" s="70"/>
      <c r="L485" s="70"/>
      <c r="M485" s="63"/>
      <c r="N485" s="63"/>
      <c r="O485" s="68">
        <f t="shared" si="58"/>
        <v>3</v>
      </c>
      <c r="P485" s="66">
        <f t="shared" si="59"/>
        <v>0</v>
      </c>
      <c r="Q485" s="73">
        <f t="shared" si="60"/>
        <v>0</v>
      </c>
    </row>
    <row r="486" spans="1:22" s="23" customFormat="1" hidden="1">
      <c r="A486" s="63" t="s">
        <v>166</v>
      </c>
      <c r="B486" s="63"/>
      <c r="C486" s="67" t="s">
        <v>433</v>
      </c>
      <c r="D486" s="67" t="s">
        <v>434</v>
      </c>
      <c r="E486" s="66">
        <v>2007</v>
      </c>
      <c r="F486" s="67" t="s">
        <v>922</v>
      </c>
      <c r="G486" s="63"/>
      <c r="H486" s="63"/>
      <c r="I486" s="63"/>
      <c r="J486" s="63"/>
      <c r="K486" s="63"/>
      <c r="L486" s="63"/>
      <c r="M486" s="63"/>
      <c r="N486" s="63"/>
      <c r="O486" s="68">
        <f t="shared" si="58"/>
        <v>2</v>
      </c>
      <c r="P486" s="66">
        <f t="shared" si="59"/>
        <v>0</v>
      </c>
      <c r="Q486" s="73">
        <f t="shared" si="60"/>
        <v>0</v>
      </c>
      <c r="R486"/>
      <c r="S486" s="168"/>
      <c r="T486" s="3"/>
      <c r="U486" s="3"/>
      <c r="V486" s="3"/>
    </row>
    <row r="487" spans="1:22" s="23" customFormat="1" hidden="1">
      <c r="A487" s="63" t="s">
        <v>167</v>
      </c>
      <c r="B487" s="63"/>
      <c r="C487" s="69" t="s">
        <v>248</v>
      </c>
      <c r="D487" s="69" t="s">
        <v>249</v>
      </c>
      <c r="E487" s="66">
        <v>2002</v>
      </c>
      <c r="F487" s="67" t="s">
        <v>922</v>
      </c>
      <c r="G487" s="63"/>
      <c r="H487" s="63"/>
      <c r="I487" s="70"/>
      <c r="J487" s="70"/>
      <c r="K487" s="70"/>
      <c r="L487" s="70"/>
      <c r="M487" s="63"/>
      <c r="N487" s="63"/>
      <c r="O487" s="68">
        <f t="shared" si="58"/>
        <v>3</v>
      </c>
      <c r="P487" s="66">
        <f t="shared" si="59"/>
        <v>0</v>
      </c>
      <c r="Q487" s="73">
        <f t="shared" si="60"/>
        <v>0</v>
      </c>
      <c r="R487"/>
      <c r="S487" s="168"/>
      <c r="T487" s="3"/>
      <c r="U487" s="3"/>
      <c r="V487" s="3"/>
    </row>
    <row r="488" spans="1:22" hidden="1">
      <c r="A488" s="63" t="s">
        <v>166</v>
      </c>
      <c r="B488" s="63"/>
      <c r="C488" s="69" t="s">
        <v>622</v>
      </c>
      <c r="D488" s="69" t="s">
        <v>199</v>
      </c>
      <c r="E488" s="66">
        <v>2008</v>
      </c>
      <c r="F488" s="67" t="s">
        <v>922</v>
      </c>
      <c r="G488" s="63"/>
      <c r="H488" s="63"/>
      <c r="I488" s="70"/>
      <c r="J488" s="70"/>
      <c r="K488" s="70"/>
      <c r="L488" s="70"/>
      <c r="M488" s="63"/>
      <c r="N488" s="63"/>
      <c r="O488" s="68">
        <f t="shared" si="58"/>
        <v>2</v>
      </c>
      <c r="P488" s="66">
        <f t="shared" si="59"/>
        <v>0</v>
      </c>
      <c r="Q488" s="73">
        <f t="shared" si="60"/>
        <v>0</v>
      </c>
    </row>
    <row r="489" spans="1:22" s="23" customFormat="1" hidden="1">
      <c r="A489" s="63" t="s">
        <v>166</v>
      </c>
      <c r="B489" s="63"/>
      <c r="C489" s="67" t="s">
        <v>437</v>
      </c>
      <c r="D489" s="67" t="s">
        <v>438</v>
      </c>
      <c r="E489" s="66">
        <v>2006</v>
      </c>
      <c r="F489" s="67" t="s">
        <v>922</v>
      </c>
      <c r="G489" s="63"/>
      <c r="H489" s="63"/>
      <c r="I489" s="63"/>
      <c r="J489" s="63"/>
      <c r="K489" s="63"/>
      <c r="L489" s="63"/>
      <c r="M489" s="63"/>
      <c r="N489" s="63"/>
      <c r="O489" s="68">
        <f t="shared" si="58"/>
        <v>2</v>
      </c>
      <c r="P489" s="66">
        <f t="shared" si="59"/>
        <v>0</v>
      </c>
      <c r="Q489" s="73">
        <f t="shared" si="60"/>
        <v>0</v>
      </c>
      <c r="R489"/>
      <c r="S489" s="168"/>
      <c r="T489" s="3"/>
      <c r="U489" s="3"/>
      <c r="V489" s="3"/>
    </row>
    <row r="490" spans="1:22" hidden="1">
      <c r="A490" s="63" t="s">
        <v>167</v>
      </c>
      <c r="B490" s="63"/>
      <c r="C490" s="67" t="s">
        <v>427</v>
      </c>
      <c r="D490" s="67" t="s">
        <v>428</v>
      </c>
      <c r="E490" s="66">
        <v>2007</v>
      </c>
      <c r="F490" s="67" t="s">
        <v>922</v>
      </c>
      <c r="G490" s="63"/>
      <c r="H490" s="63"/>
      <c r="I490" s="63"/>
      <c r="J490" s="63"/>
      <c r="K490" s="63"/>
      <c r="L490" s="63"/>
      <c r="M490" s="63"/>
      <c r="N490" s="63"/>
      <c r="O490" s="68">
        <f t="shared" si="58"/>
        <v>2</v>
      </c>
      <c r="P490" s="66">
        <f t="shared" si="59"/>
        <v>0</v>
      </c>
      <c r="Q490" s="73">
        <f t="shared" si="60"/>
        <v>0</v>
      </c>
    </row>
    <row r="491" spans="1:22" hidden="1">
      <c r="A491" s="63" t="s">
        <v>167</v>
      </c>
      <c r="B491" s="63"/>
      <c r="C491" s="67" t="s">
        <v>427</v>
      </c>
      <c r="D491" s="67" t="s">
        <v>74</v>
      </c>
      <c r="E491" s="66">
        <v>2007</v>
      </c>
      <c r="F491" s="67" t="s">
        <v>922</v>
      </c>
      <c r="G491" s="63"/>
      <c r="H491" s="63"/>
      <c r="I491" s="70"/>
      <c r="J491" s="70"/>
      <c r="K491" s="70"/>
      <c r="L491" s="70"/>
      <c r="M491" s="63"/>
      <c r="N491" s="63"/>
      <c r="O491" s="68">
        <f t="shared" si="58"/>
        <v>2</v>
      </c>
      <c r="P491" s="66">
        <f t="shared" si="59"/>
        <v>0</v>
      </c>
      <c r="Q491" s="73">
        <f t="shared" si="60"/>
        <v>0</v>
      </c>
    </row>
    <row r="492" spans="1:22" hidden="1">
      <c r="A492" s="63" t="s">
        <v>166</v>
      </c>
      <c r="B492" s="63"/>
      <c r="C492" s="69" t="s">
        <v>427</v>
      </c>
      <c r="D492" s="69" t="s">
        <v>729</v>
      </c>
      <c r="E492" s="66">
        <v>2003</v>
      </c>
      <c r="F492" s="67" t="s">
        <v>922</v>
      </c>
      <c r="G492" s="63"/>
      <c r="H492" s="63"/>
      <c r="I492" s="63"/>
      <c r="J492" s="63"/>
      <c r="K492" s="63"/>
      <c r="L492" s="63"/>
      <c r="M492" s="63"/>
      <c r="N492" s="63"/>
      <c r="O492" s="68">
        <f t="shared" si="58"/>
        <v>3</v>
      </c>
      <c r="P492" s="66">
        <f t="shared" si="59"/>
        <v>0</v>
      </c>
      <c r="Q492" s="73">
        <f t="shared" si="60"/>
        <v>0</v>
      </c>
    </row>
    <row r="493" spans="1:22" hidden="1">
      <c r="A493" s="63" t="s">
        <v>167</v>
      </c>
      <c r="B493" s="63"/>
      <c r="C493" s="67" t="s">
        <v>439</v>
      </c>
      <c r="D493" s="67" t="s">
        <v>440</v>
      </c>
      <c r="E493" s="66">
        <v>2006</v>
      </c>
      <c r="F493" s="67" t="s">
        <v>922</v>
      </c>
      <c r="G493" s="63"/>
      <c r="H493" s="63"/>
      <c r="I493" s="63"/>
      <c r="J493" s="63"/>
      <c r="K493" s="63"/>
      <c r="L493" s="63"/>
      <c r="M493" s="63"/>
      <c r="N493" s="63"/>
      <c r="O493" s="68">
        <f t="shared" si="58"/>
        <v>2</v>
      </c>
      <c r="P493" s="66">
        <f t="shared" si="59"/>
        <v>0</v>
      </c>
      <c r="Q493" s="73">
        <f t="shared" si="60"/>
        <v>0</v>
      </c>
    </row>
    <row r="494" spans="1:22" hidden="1">
      <c r="A494" s="63" t="s">
        <v>166</v>
      </c>
      <c r="B494" s="63"/>
      <c r="C494" s="69" t="s">
        <v>245</v>
      </c>
      <c r="D494" s="69" t="s">
        <v>246</v>
      </c>
      <c r="E494" s="66">
        <v>2004</v>
      </c>
      <c r="F494" s="67" t="s">
        <v>922</v>
      </c>
      <c r="G494" s="63"/>
      <c r="H494" s="63"/>
      <c r="I494" s="63"/>
      <c r="J494" s="63"/>
      <c r="K494" s="63"/>
      <c r="L494" s="63"/>
      <c r="M494" s="63"/>
      <c r="N494" s="63"/>
      <c r="O494" s="68">
        <f t="shared" si="58"/>
        <v>2</v>
      </c>
      <c r="P494" s="66">
        <f t="shared" si="59"/>
        <v>0</v>
      </c>
      <c r="Q494" s="73">
        <f t="shared" si="60"/>
        <v>0</v>
      </c>
    </row>
    <row r="495" spans="1:22" hidden="1">
      <c r="A495" s="63" t="s">
        <v>167</v>
      </c>
      <c r="B495" s="63"/>
      <c r="C495" s="69" t="s">
        <v>713</v>
      </c>
      <c r="D495" s="69" t="s">
        <v>485</v>
      </c>
      <c r="E495" s="66">
        <v>2006</v>
      </c>
      <c r="F495" s="67" t="s">
        <v>922</v>
      </c>
      <c r="G495" s="63"/>
      <c r="H495" s="63"/>
      <c r="I495" s="70"/>
      <c r="J495" s="70"/>
      <c r="K495" s="70"/>
      <c r="L495" s="70"/>
      <c r="M495" s="63"/>
      <c r="N495" s="63"/>
      <c r="O495" s="68">
        <f t="shared" si="58"/>
        <v>2</v>
      </c>
      <c r="P495" s="66">
        <f t="shared" si="59"/>
        <v>0</v>
      </c>
      <c r="Q495" s="73">
        <f t="shared" si="60"/>
        <v>0</v>
      </c>
    </row>
    <row r="496" spans="1:22" hidden="1">
      <c r="A496" s="63" t="s">
        <v>166</v>
      </c>
      <c r="B496" s="63"/>
      <c r="C496" s="67" t="s">
        <v>28</v>
      </c>
      <c r="D496" s="67" t="s">
        <v>447</v>
      </c>
      <c r="E496" s="66">
        <v>2000</v>
      </c>
      <c r="F496" s="67" t="s">
        <v>922</v>
      </c>
      <c r="G496" s="63"/>
      <c r="H496" s="63"/>
      <c r="I496" s="63"/>
      <c r="J496" s="63"/>
      <c r="K496" s="63"/>
      <c r="L496" s="63"/>
      <c r="M496" s="63"/>
      <c r="N496" s="63"/>
      <c r="O496" s="68">
        <f t="shared" si="58"/>
        <v>3</v>
      </c>
      <c r="P496" s="66">
        <f t="shared" si="59"/>
        <v>0</v>
      </c>
      <c r="Q496" s="73">
        <f t="shared" si="60"/>
        <v>0</v>
      </c>
    </row>
    <row r="497" spans="1:22" hidden="1">
      <c r="A497" s="63" t="s">
        <v>166</v>
      </c>
      <c r="B497" s="63"/>
      <c r="C497" s="67" t="s">
        <v>28</v>
      </c>
      <c r="D497" s="67" t="s">
        <v>445</v>
      </c>
      <c r="E497" s="66">
        <v>2003</v>
      </c>
      <c r="F497" s="67" t="s">
        <v>922</v>
      </c>
      <c r="G497" s="63"/>
      <c r="H497" s="63"/>
      <c r="I497" s="63"/>
      <c r="J497" s="63"/>
      <c r="K497" s="63"/>
      <c r="L497" s="63"/>
      <c r="M497" s="63"/>
      <c r="N497" s="63"/>
      <c r="O497" s="68">
        <f t="shared" si="58"/>
        <v>3</v>
      </c>
      <c r="P497" s="66">
        <f t="shared" si="59"/>
        <v>0</v>
      </c>
      <c r="Q497" s="73">
        <f t="shared" si="60"/>
        <v>0</v>
      </c>
      <c r="R497" s="23"/>
    </row>
    <row r="498" spans="1:22" hidden="1">
      <c r="A498" s="63" t="s">
        <v>166</v>
      </c>
      <c r="B498" s="63"/>
      <c r="C498" s="69" t="s">
        <v>725</v>
      </c>
      <c r="D498" s="69" t="s">
        <v>726</v>
      </c>
      <c r="E498" s="66">
        <v>2005</v>
      </c>
      <c r="F498" s="67" t="s">
        <v>922</v>
      </c>
      <c r="G498" s="63"/>
      <c r="H498" s="63"/>
      <c r="I498" s="63"/>
      <c r="J498" s="63"/>
      <c r="K498" s="63"/>
      <c r="L498" s="63"/>
      <c r="M498" s="63"/>
      <c r="N498" s="63"/>
      <c r="O498" s="68">
        <f t="shared" si="58"/>
        <v>2</v>
      </c>
      <c r="P498" s="66">
        <f t="shared" si="59"/>
        <v>0</v>
      </c>
      <c r="Q498" s="73">
        <f t="shared" si="60"/>
        <v>0</v>
      </c>
    </row>
    <row r="499" spans="1:22" s="23" customFormat="1" hidden="1">
      <c r="A499" s="63" t="s">
        <v>166</v>
      </c>
      <c r="B499" s="63"/>
      <c r="C499" s="69" t="s">
        <v>719</v>
      </c>
      <c r="D499" s="69" t="s">
        <v>26</v>
      </c>
      <c r="E499" s="66">
        <v>2006</v>
      </c>
      <c r="F499" s="67" t="s">
        <v>922</v>
      </c>
      <c r="G499" s="63"/>
      <c r="H499" s="63"/>
      <c r="I499" s="63"/>
      <c r="J499" s="63"/>
      <c r="K499" s="63"/>
      <c r="L499" s="63"/>
      <c r="M499" s="63"/>
      <c r="N499" s="63"/>
      <c r="O499" s="68">
        <f t="shared" si="58"/>
        <v>2</v>
      </c>
      <c r="P499" s="66">
        <f t="shared" si="59"/>
        <v>0</v>
      </c>
      <c r="Q499" s="73">
        <f t="shared" si="60"/>
        <v>0</v>
      </c>
      <c r="S499" s="168"/>
      <c r="T499" s="3"/>
      <c r="U499" s="3"/>
      <c r="V499" s="3"/>
    </row>
    <row r="500" spans="1:22" s="23" customFormat="1" hidden="1">
      <c r="A500" s="63" t="s">
        <v>167</v>
      </c>
      <c r="B500" s="63"/>
      <c r="C500" s="69" t="s">
        <v>687</v>
      </c>
      <c r="D500" s="69" t="s">
        <v>217</v>
      </c>
      <c r="E500" s="66">
        <v>2007</v>
      </c>
      <c r="F500" s="67" t="s">
        <v>922</v>
      </c>
      <c r="G500" s="63"/>
      <c r="H500" s="63"/>
      <c r="I500" s="70"/>
      <c r="J500" s="70"/>
      <c r="K500" s="70"/>
      <c r="L500" s="70"/>
      <c r="M500" s="63"/>
      <c r="N500" s="63"/>
      <c r="O500" s="68">
        <f t="shared" si="58"/>
        <v>2</v>
      </c>
      <c r="P500" s="66">
        <f t="shared" si="59"/>
        <v>0</v>
      </c>
      <c r="Q500" s="73">
        <f t="shared" si="60"/>
        <v>0</v>
      </c>
      <c r="R500"/>
      <c r="S500" s="168"/>
      <c r="T500" s="3"/>
      <c r="U500" s="3"/>
      <c r="V500" s="3"/>
    </row>
    <row r="501" spans="1:22" s="23" customFormat="1" hidden="1">
      <c r="A501" s="63" t="s">
        <v>167</v>
      </c>
      <c r="B501" s="63"/>
      <c r="C501" s="69" t="s">
        <v>621</v>
      </c>
      <c r="D501" s="69" t="s">
        <v>217</v>
      </c>
      <c r="E501" s="66">
        <v>2008</v>
      </c>
      <c r="F501" s="67" t="s">
        <v>922</v>
      </c>
      <c r="G501" s="63"/>
      <c r="H501" s="63"/>
      <c r="I501" s="63"/>
      <c r="J501" s="63"/>
      <c r="K501" s="63"/>
      <c r="L501" s="63"/>
      <c r="M501" s="63"/>
      <c r="N501" s="63"/>
      <c r="O501" s="68">
        <f t="shared" si="58"/>
        <v>2</v>
      </c>
      <c r="P501" s="66">
        <f t="shared" si="59"/>
        <v>0</v>
      </c>
      <c r="Q501" s="73">
        <f t="shared" si="60"/>
        <v>0</v>
      </c>
      <c r="R501"/>
      <c r="S501" s="168"/>
      <c r="T501" s="3"/>
      <c r="U501" s="3"/>
      <c r="V501" s="3"/>
    </row>
    <row r="502" spans="1:22" s="23" customFormat="1" hidden="1">
      <c r="A502" s="63" t="s">
        <v>166</v>
      </c>
      <c r="B502" s="63"/>
      <c r="C502" s="67" t="s">
        <v>798</v>
      </c>
      <c r="D502" s="67" t="s">
        <v>203</v>
      </c>
      <c r="E502" s="66">
        <v>2006</v>
      </c>
      <c r="F502" s="67" t="s">
        <v>922</v>
      </c>
      <c r="G502" s="63"/>
      <c r="H502" s="63"/>
      <c r="I502" s="63"/>
      <c r="J502" s="63"/>
      <c r="K502" s="63"/>
      <c r="L502" s="63"/>
      <c r="M502" s="63"/>
      <c r="N502" s="63"/>
      <c r="O502" s="68">
        <f t="shared" si="58"/>
        <v>2</v>
      </c>
      <c r="P502" s="66">
        <f t="shared" si="59"/>
        <v>0</v>
      </c>
      <c r="Q502" s="73">
        <f t="shared" si="60"/>
        <v>0</v>
      </c>
      <c r="R502"/>
      <c r="S502" s="168"/>
      <c r="T502" s="3"/>
      <c r="U502" s="3"/>
      <c r="V502" s="3"/>
    </row>
    <row r="503" spans="1:22" s="23" customFormat="1" hidden="1">
      <c r="A503" s="63" t="s">
        <v>167</v>
      </c>
      <c r="B503" s="63"/>
      <c r="C503" s="69" t="s">
        <v>707</v>
      </c>
      <c r="D503" s="69" t="s">
        <v>559</v>
      </c>
      <c r="E503" s="66">
        <v>2007</v>
      </c>
      <c r="F503" s="67" t="s">
        <v>922</v>
      </c>
      <c r="G503" s="63"/>
      <c r="H503" s="63"/>
      <c r="I503" s="63"/>
      <c r="J503" s="63"/>
      <c r="K503" s="63"/>
      <c r="L503" s="63"/>
      <c r="M503" s="63"/>
      <c r="N503" s="63"/>
      <c r="O503" s="68">
        <f t="shared" si="58"/>
        <v>2</v>
      </c>
      <c r="P503" s="66">
        <f t="shared" si="59"/>
        <v>0</v>
      </c>
      <c r="Q503" s="73">
        <f t="shared" si="60"/>
        <v>0</v>
      </c>
      <c r="R503"/>
      <c r="S503" s="168"/>
      <c r="T503" s="3"/>
      <c r="U503" s="3"/>
      <c r="V503" s="3"/>
    </row>
    <row r="504" spans="1:22" s="23" customFormat="1" hidden="1">
      <c r="A504" s="63" t="s">
        <v>166</v>
      </c>
      <c r="B504" s="63"/>
      <c r="C504" s="67" t="s">
        <v>431</v>
      </c>
      <c r="D504" s="67" t="s">
        <v>432</v>
      </c>
      <c r="E504" s="66">
        <v>2007</v>
      </c>
      <c r="F504" s="67" t="s">
        <v>922</v>
      </c>
      <c r="G504" s="63"/>
      <c r="H504" s="63"/>
      <c r="I504" s="63"/>
      <c r="J504" s="63"/>
      <c r="K504" s="63"/>
      <c r="L504" s="63"/>
      <c r="M504" s="63"/>
      <c r="N504" s="63"/>
      <c r="O504" s="68">
        <f t="shared" si="58"/>
        <v>2</v>
      </c>
      <c r="P504" s="66">
        <f t="shared" si="59"/>
        <v>0</v>
      </c>
      <c r="Q504" s="73">
        <f t="shared" si="60"/>
        <v>0</v>
      </c>
      <c r="S504" s="168"/>
      <c r="T504" s="3"/>
      <c r="U504" s="3"/>
      <c r="V504" s="3"/>
    </row>
    <row r="505" spans="1:22" hidden="1">
      <c r="A505" s="63" t="s">
        <v>166</v>
      </c>
      <c r="B505" s="63"/>
      <c r="C505" s="67" t="s">
        <v>431</v>
      </c>
      <c r="D505" s="67" t="s">
        <v>432</v>
      </c>
      <c r="E505" s="66">
        <v>2007</v>
      </c>
      <c r="F505" s="67" t="s">
        <v>922</v>
      </c>
      <c r="G505" s="63"/>
      <c r="H505" s="63"/>
      <c r="I505" s="70"/>
      <c r="J505" s="70"/>
      <c r="K505" s="70"/>
      <c r="L505" s="70"/>
      <c r="M505" s="63"/>
      <c r="N505" s="63"/>
      <c r="O505" s="68">
        <f t="shared" si="58"/>
        <v>2</v>
      </c>
      <c r="P505" s="66">
        <f t="shared" si="59"/>
        <v>0</v>
      </c>
      <c r="Q505" s="73">
        <f t="shared" si="60"/>
        <v>0</v>
      </c>
    </row>
    <row r="506" spans="1:22" hidden="1">
      <c r="A506" s="63" t="s">
        <v>167</v>
      </c>
      <c r="B506" s="63"/>
      <c r="C506" s="67" t="s">
        <v>799</v>
      </c>
      <c r="D506" s="67" t="s">
        <v>212</v>
      </c>
      <c r="E506" s="66">
        <v>2007</v>
      </c>
      <c r="F506" s="67" t="s">
        <v>922</v>
      </c>
      <c r="G506" s="63"/>
      <c r="H506" s="63"/>
      <c r="I506" s="63"/>
      <c r="J506" s="63"/>
      <c r="K506" s="63"/>
      <c r="L506" s="63"/>
      <c r="M506" s="63"/>
      <c r="N506" s="63"/>
      <c r="O506" s="68">
        <f t="shared" si="58"/>
        <v>2</v>
      </c>
      <c r="P506" s="66">
        <f t="shared" si="59"/>
        <v>0</v>
      </c>
      <c r="Q506" s="73">
        <f t="shared" si="60"/>
        <v>0</v>
      </c>
    </row>
    <row r="507" spans="1:22" hidden="1">
      <c r="A507" s="63" t="s">
        <v>166</v>
      </c>
      <c r="B507" s="63"/>
      <c r="C507" s="67" t="s">
        <v>443</v>
      </c>
      <c r="D507" s="67" t="s">
        <v>444</v>
      </c>
      <c r="E507" s="66">
        <v>2003</v>
      </c>
      <c r="F507" s="67" t="s">
        <v>922</v>
      </c>
      <c r="G507" s="63"/>
      <c r="H507" s="63"/>
      <c r="I507" s="63"/>
      <c r="J507" s="63"/>
      <c r="K507" s="63"/>
      <c r="L507" s="63"/>
      <c r="M507" s="63"/>
      <c r="N507" s="63"/>
      <c r="O507" s="68">
        <f t="shared" si="58"/>
        <v>3</v>
      </c>
      <c r="P507" s="66">
        <f t="shared" si="59"/>
        <v>0</v>
      </c>
      <c r="Q507" s="73">
        <f t="shared" si="60"/>
        <v>0</v>
      </c>
    </row>
    <row r="508" spans="1:22" hidden="1">
      <c r="A508" s="63" t="s">
        <v>167</v>
      </c>
      <c r="B508" s="63"/>
      <c r="C508" s="69" t="s">
        <v>80</v>
      </c>
      <c r="D508" s="69" t="s">
        <v>69</v>
      </c>
      <c r="E508" s="66">
        <v>1999</v>
      </c>
      <c r="F508" s="67" t="s">
        <v>30</v>
      </c>
      <c r="G508" s="70"/>
      <c r="H508" s="70"/>
      <c r="I508" s="63"/>
      <c r="J508" s="63"/>
      <c r="K508" s="63"/>
      <c r="L508" s="63"/>
      <c r="M508" s="63"/>
      <c r="N508" s="63"/>
      <c r="O508" s="68">
        <f t="shared" si="58"/>
        <v>3</v>
      </c>
      <c r="P508" s="66">
        <f t="shared" si="59"/>
        <v>0</v>
      </c>
      <c r="Q508" s="73">
        <f t="shared" si="60"/>
        <v>0</v>
      </c>
    </row>
    <row r="509" spans="1:22" hidden="1">
      <c r="A509" s="63" t="s">
        <v>167</v>
      </c>
      <c r="B509" s="63"/>
      <c r="C509" s="67" t="s">
        <v>368</v>
      </c>
      <c r="D509" s="67" t="s">
        <v>635</v>
      </c>
      <c r="E509" s="66">
        <v>2007</v>
      </c>
      <c r="F509" s="67" t="s">
        <v>30</v>
      </c>
      <c r="G509" s="63"/>
      <c r="H509" s="63"/>
      <c r="I509" s="63"/>
      <c r="J509" s="63"/>
      <c r="K509" s="63"/>
      <c r="L509" s="63"/>
      <c r="M509" s="63"/>
      <c r="N509" s="63"/>
      <c r="O509" s="68">
        <f t="shared" si="58"/>
        <v>2</v>
      </c>
      <c r="P509" s="66">
        <f t="shared" si="59"/>
        <v>0</v>
      </c>
      <c r="Q509" s="73">
        <f t="shared" si="60"/>
        <v>0</v>
      </c>
    </row>
    <row r="510" spans="1:22" hidden="1">
      <c r="A510" s="63" t="s">
        <v>167</v>
      </c>
      <c r="B510" s="63"/>
      <c r="C510" s="67" t="s">
        <v>368</v>
      </c>
      <c r="D510" s="67" t="s">
        <v>634</v>
      </c>
      <c r="E510" s="66">
        <v>2007</v>
      </c>
      <c r="F510" s="67" t="s">
        <v>30</v>
      </c>
      <c r="G510" s="63"/>
      <c r="H510" s="63"/>
      <c r="I510" s="63"/>
      <c r="J510" s="63"/>
      <c r="K510" s="63"/>
      <c r="L510" s="63"/>
      <c r="M510" s="63"/>
      <c r="N510" s="63"/>
      <c r="O510" s="68">
        <f t="shared" si="58"/>
        <v>2</v>
      </c>
      <c r="P510" s="66">
        <f t="shared" si="59"/>
        <v>0</v>
      </c>
      <c r="Q510" s="73">
        <f t="shared" si="60"/>
        <v>0</v>
      </c>
    </row>
    <row r="511" spans="1:22" hidden="1">
      <c r="A511" s="63" t="s">
        <v>167</v>
      </c>
      <c r="B511" s="63"/>
      <c r="C511" s="69" t="s">
        <v>636</v>
      </c>
      <c r="D511" s="69" t="s">
        <v>617</v>
      </c>
      <c r="E511" s="66">
        <v>1999</v>
      </c>
      <c r="F511" s="67" t="s">
        <v>30</v>
      </c>
      <c r="G511" s="70"/>
      <c r="H511" s="70"/>
      <c r="I511" s="70"/>
      <c r="J511" s="70"/>
      <c r="K511" s="70"/>
      <c r="L511" s="70"/>
      <c r="M511" s="63"/>
      <c r="N511" s="63"/>
      <c r="O511" s="68">
        <f t="shared" si="58"/>
        <v>3</v>
      </c>
      <c r="P511" s="66">
        <f t="shared" si="59"/>
        <v>0</v>
      </c>
      <c r="Q511" s="73">
        <f t="shared" si="60"/>
        <v>0</v>
      </c>
    </row>
    <row r="512" spans="1:22" hidden="1">
      <c r="A512" s="63" t="s">
        <v>166</v>
      </c>
      <c r="B512" s="63"/>
      <c r="C512" s="67" t="s">
        <v>686</v>
      </c>
      <c r="D512" s="67" t="s">
        <v>203</v>
      </c>
      <c r="E512" s="66">
        <v>2007</v>
      </c>
      <c r="F512" s="67" t="s">
        <v>30</v>
      </c>
      <c r="G512" s="63"/>
      <c r="H512" s="63"/>
      <c r="I512" s="63"/>
      <c r="J512" s="63"/>
      <c r="K512" s="63"/>
      <c r="L512" s="63"/>
      <c r="M512" s="63"/>
      <c r="N512" s="63"/>
      <c r="O512" s="68">
        <f t="shared" ref="O512:O573" si="61">IF(E512&lt;=2003,3,2)</f>
        <v>2</v>
      </c>
      <c r="P512" s="66">
        <f t="shared" ref="P512:P573" si="62">COUNTA(H512:N512)</f>
        <v>0</v>
      </c>
      <c r="Q512" s="73">
        <f t="shared" ref="Q512:Q573" si="63">COUNTA(G512)*5+O512*P512</f>
        <v>0</v>
      </c>
    </row>
    <row r="513" spans="1:17" hidden="1">
      <c r="A513" s="63" t="s">
        <v>166</v>
      </c>
      <c r="B513" s="63"/>
      <c r="C513" s="67" t="s">
        <v>686</v>
      </c>
      <c r="D513" s="67" t="s">
        <v>438</v>
      </c>
      <c r="E513" s="66">
        <v>2003</v>
      </c>
      <c r="F513" s="67" t="s">
        <v>30</v>
      </c>
      <c r="G513" s="63"/>
      <c r="H513" s="63"/>
      <c r="I513" s="63"/>
      <c r="J513" s="63"/>
      <c r="K513" s="63"/>
      <c r="L513" s="63"/>
      <c r="M513" s="63"/>
      <c r="N513" s="63"/>
      <c r="O513" s="68">
        <f t="shared" si="61"/>
        <v>3</v>
      </c>
      <c r="P513" s="66">
        <f t="shared" si="62"/>
        <v>0</v>
      </c>
      <c r="Q513" s="73">
        <f t="shared" si="63"/>
        <v>0</v>
      </c>
    </row>
    <row r="514" spans="1:17" hidden="1">
      <c r="A514" s="63" t="s">
        <v>166</v>
      </c>
      <c r="B514" s="63"/>
      <c r="C514" s="69" t="s">
        <v>209</v>
      </c>
      <c r="D514" s="69" t="s">
        <v>210</v>
      </c>
      <c r="E514" s="66">
        <v>2003</v>
      </c>
      <c r="F514" s="67" t="s">
        <v>30</v>
      </c>
      <c r="G514" s="63"/>
      <c r="H514" s="63"/>
      <c r="I514" s="63"/>
      <c r="J514" s="63"/>
      <c r="K514" s="63"/>
      <c r="L514" s="63"/>
      <c r="M514" s="63"/>
      <c r="N514" s="63"/>
      <c r="O514" s="68">
        <f t="shared" si="61"/>
        <v>3</v>
      </c>
      <c r="P514" s="66">
        <f t="shared" si="62"/>
        <v>0</v>
      </c>
      <c r="Q514" s="73">
        <f t="shared" si="63"/>
        <v>0</v>
      </c>
    </row>
    <row r="515" spans="1:17" hidden="1">
      <c r="A515" s="63" t="s">
        <v>166</v>
      </c>
      <c r="B515" s="63"/>
      <c r="C515" s="69" t="s">
        <v>639</v>
      </c>
      <c r="D515" s="69" t="s">
        <v>640</v>
      </c>
      <c r="E515" s="66">
        <v>2004</v>
      </c>
      <c r="F515" s="67" t="s">
        <v>30</v>
      </c>
      <c r="G515" s="63"/>
      <c r="H515" s="63"/>
      <c r="I515" s="63"/>
      <c r="J515" s="63"/>
      <c r="K515" s="63"/>
      <c r="L515" s="63"/>
      <c r="M515" s="63"/>
      <c r="N515" s="63"/>
      <c r="O515" s="68">
        <f t="shared" si="61"/>
        <v>2</v>
      </c>
      <c r="P515" s="66">
        <f t="shared" si="62"/>
        <v>0</v>
      </c>
      <c r="Q515" s="73">
        <f t="shared" si="63"/>
        <v>0</v>
      </c>
    </row>
    <row r="516" spans="1:17" hidden="1">
      <c r="A516" s="63" t="s">
        <v>166</v>
      </c>
      <c r="B516" s="63"/>
      <c r="C516" s="69" t="s">
        <v>81</v>
      </c>
      <c r="D516" s="69" t="s">
        <v>213</v>
      </c>
      <c r="E516" s="66">
        <v>2005</v>
      </c>
      <c r="F516" s="67" t="s">
        <v>30</v>
      </c>
      <c r="G516" s="63"/>
      <c r="H516" s="63"/>
      <c r="I516" s="63"/>
      <c r="J516" s="63"/>
      <c r="K516" s="63"/>
      <c r="L516" s="63"/>
      <c r="M516" s="63"/>
      <c r="N516" s="63"/>
      <c r="O516" s="68">
        <f t="shared" si="61"/>
        <v>2</v>
      </c>
      <c r="P516" s="66">
        <f t="shared" si="62"/>
        <v>0</v>
      </c>
      <c r="Q516" s="73">
        <f t="shared" si="63"/>
        <v>0</v>
      </c>
    </row>
    <row r="517" spans="1:17" hidden="1">
      <c r="A517" s="63" t="s">
        <v>166</v>
      </c>
      <c r="B517" s="63"/>
      <c r="C517" s="67" t="s">
        <v>733</v>
      </c>
      <c r="D517" s="67" t="s">
        <v>57</v>
      </c>
      <c r="E517" s="66">
        <v>2001</v>
      </c>
      <c r="F517" s="67" t="s">
        <v>30</v>
      </c>
      <c r="G517" s="63"/>
      <c r="H517" s="63"/>
      <c r="I517" s="63"/>
      <c r="J517" s="63"/>
      <c r="K517" s="63"/>
      <c r="L517" s="63"/>
      <c r="M517" s="63"/>
      <c r="N517" s="63"/>
      <c r="O517" s="68">
        <f t="shared" si="61"/>
        <v>3</v>
      </c>
      <c r="P517" s="66">
        <f t="shared" si="62"/>
        <v>0</v>
      </c>
      <c r="Q517" s="73">
        <f t="shared" si="63"/>
        <v>0</v>
      </c>
    </row>
    <row r="518" spans="1:17" ht="16.5" hidden="1" customHeight="1">
      <c r="A518" s="63" t="s">
        <v>167</v>
      </c>
      <c r="B518" s="63"/>
      <c r="C518" s="69" t="s">
        <v>82</v>
      </c>
      <c r="D518" s="69" t="s">
        <v>51</v>
      </c>
      <c r="E518" s="66">
        <v>2001</v>
      </c>
      <c r="F518" s="67" t="s">
        <v>30</v>
      </c>
      <c r="G518" s="63"/>
      <c r="H518" s="63"/>
      <c r="I518" s="63"/>
      <c r="J518" s="63"/>
      <c r="K518" s="63"/>
      <c r="L518" s="63"/>
      <c r="M518" s="63"/>
      <c r="N518" s="63"/>
      <c r="O518" s="68">
        <f t="shared" si="61"/>
        <v>3</v>
      </c>
      <c r="P518" s="66">
        <f t="shared" si="62"/>
        <v>0</v>
      </c>
      <c r="Q518" s="73">
        <f t="shared" si="63"/>
        <v>0</v>
      </c>
    </row>
    <row r="519" spans="1:17" hidden="1">
      <c r="A519" s="63" t="s">
        <v>166</v>
      </c>
      <c r="B519" s="63"/>
      <c r="C519" s="67" t="s">
        <v>111</v>
      </c>
      <c r="D519" s="67" t="s">
        <v>292</v>
      </c>
      <c r="E519" s="66">
        <v>2000</v>
      </c>
      <c r="F519" s="67" t="s">
        <v>163</v>
      </c>
      <c r="G519" s="63"/>
      <c r="H519" s="63"/>
      <c r="I519" s="63"/>
      <c r="J519" s="63"/>
      <c r="K519" s="63"/>
      <c r="L519" s="63"/>
      <c r="M519" s="63"/>
      <c r="N519" s="63"/>
      <c r="O519" s="68">
        <f t="shared" si="61"/>
        <v>3</v>
      </c>
      <c r="P519" s="66">
        <f t="shared" si="62"/>
        <v>0</v>
      </c>
      <c r="Q519" s="73">
        <f t="shared" si="63"/>
        <v>0</v>
      </c>
    </row>
    <row r="520" spans="1:17" hidden="1">
      <c r="A520" s="63" t="s">
        <v>167</v>
      </c>
      <c r="B520" s="63"/>
      <c r="C520" s="69" t="s">
        <v>692</v>
      </c>
      <c r="D520" s="69" t="s">
        <v>231</v>
      </c>
      <c r="E520" s="66">
        <v>1996</v>
      </c>
      <c r="F520" s="67" t="s">
        <v>163</v>
      </c>
      <c r="G520" s="63"/>
      <c r="H520" s="63"/>
      <c r="I520" s="63"/>
      <c r="J520" s="63"/>
      <c r="K520" s="63"/>
      <c r="L520" s="63"/>
      <c r="M520" s="63"/>
      <c r="N520" s="63"/>
      <c r="O520" s="68">
        <f t="shared" si="61"/>
        <v>3</v>
      </c>
      <c r="P520" s="66">
        <f t="shared" si="62"/>
        <v>0</v>
      </c>
      <c r="Q520" s="73">
        <f t="shared" si="63"/>
        <v>0</v>
      </c>
    </row>
    <row r="521" spans="1:17" hidden="1">
      <c r="A521" s="63" t="s">
        <v>166</v>
      </c>
      <c r="B521" s="63"/>
      <c r="C521" s="67" t="s">
        <v>162</v>
      </c>
      <c r="D521" s="67" t="s">
        <v>45</v>
      </c>
      <c r="E521" s="66">
        <v>2002</v>
      </c>
      <c r="F521" s="67" t="s">
        <v>163</v>
      </c>
      <c r="G521" s="63"/>
      <c r="H521" s="63"/>
      <c r="I521" s="63"/>
      <c r="J521" s="63"/>
      <c r="K521" s="63"/>
      <c r="L521" s="63"/>
      <c r="M521" s="63"/>
      <c r="N521" s="63"/>
      <c r="O521" s="68">
        <f t="shared" si="61"/>
        <v>3</v>
      </c>
      <c r="P521" s="66">
        <f t="shared" si="62"/>
        <v>0</v>
      </c>
      <c r="Q521" s="73">
        <f t="shared" si="63"/>
        <v>0</v>
      </c>
    </row>
    <row r="522" spans="1:17" hidden="1">
      <c r="A522" s="63" t="s">
        <v>167</v>
      </c>
      <c r="B522" s="63"/>
      <c r="C522" s="67" t="s">
        <v>550</v>
      </c>
      <c r="D522" s="67" t="s">
        <v>557</v>
      </c>
      <c r="E522" s="66">
        <v>2002</v>
      </c>
      <c r="F522" s="67" t="s">
        <v>895</v>
      </c>
      <c r="G522" s="63"/>
      <c r="H522" s="63"/>
      <c r="I522" s="63"/>
      <c r="J522" s="63"/>
      <c r="K522" s="63"/>
      <c r="L522" s="63"/>
      <c r="M522" s="63"/>
      <c r="N522" s="63"/>
      <c r="O522" s="68">
        <f t="shared" si="61"/>
        <v>3</v>
      </c>
      <c r="P522" s="66">
        <f t="shared" si="62"/>
        <v>0</v>
      </c>
      <c r="Q522" s="73">
        <f t="shared" si="63"/>
        <v>0</v>
      </c>
    </row>
    <row r="523" spans="1:17" hidden="1">
      <c r="A523" s="63" t="s">
        <v>166</v>
      </c>
      <c r="B523" s="63"/>
      <c r="C523" s="67" t="s">
        <v>553</v>
      </c>
      <c r="D523" s="67" t="s">
        <v>26</v>
      </c>
      <c r="E523" s="66">
        <v>2002</v>
      </c>
      <c r="F523" s="67" t="s">
        <v>895</v>
      </c>
      <c r="G523" s="63"/>
      <c r="H523" s="63"/>
      <c r="I523" s="63"/>
      <c r="J523" s="63"/>
      <c r="K523" s="63"/>
      <c r="L523" s="63"/>
      <c r="M523" s="63"/>
      <c r="N523" s="63"/>
      <c r="O523" s="68">
        <f t="shared" si="61"/>
        <v>3</v>
      </c>
      <c r="P523" s="66">
        <f t="shared" si="62"/>
        <v>0</v>
      </c>
      <c r="Q523" s="73">
        <f t="shared" si="63"/>
        <v>0</v>
      </c>
    </row>
    <row r="524" spans="1:17" hidden="1">
      <c r="A524" s="63" t="s">
        <v>166</v>
      </c>
      <c r="B524" s="63"/>
      <c r="C524" s="67" t="s">
        <v>569</v>
      </c>
      <c r="D524" s="67" t="s">
        <v>26</v>
      </c>
      <c r="E524" s="66">
        <v>2006</v>
      </c>
      <c r="F524" s="67" t="s">
        <v>895</v>
      </c>
      <c r="G524" s="63"/>
      <c r="H524" s="63"/>
      <c r="I524" s="63"/>
      <c r="J524" s="63"/>
      <c r="K524" s="63"/>
      <c r="L524" s="63"/>
      <c r="M524" s="63"/>
      <c r="N524" s="63"/>
      <c r="O524" s="68">
        <f t="shared" si="61"/>
        <v>2</v>
      </c>
      <c r="P524" s="66">
        <f t="shared" si="62"/>
        <v>0</v>
      </c>
      <c r="Q524" s="73">
        <f t="shared" si="63"/>
        <v>0</v>
      </c>
    </row>
    <row r="525" spans="1:17" hidden="1">
      <c r="A525" s="63" t="s">
        <v>166</v>
      </c>
      <c r="B525" s="63"/>
      <c r="C525" s="67" t="s">
        <v>836</v>
      </c>
      <c r="D525" s="67" t="s">
        <v>837</v>
      </c>
      <c r="E525" s="66">
        <v>2002</v>
      </c>
      <c r="F525" s="67" t="s">
        <v>895</v>
      </c>
      <c r="G525" s="63"/>
      <c r="H525" s="63"/>
      <c r="I525" s="63"/>
      <c r="J525" s="63"/>
      <c r="K525" s="63"/>
      <c r="L525" s="63"/>
      <c r="M525" s="63"/>
      <c r="N525" s="63"/>
      <c r="O525" s="68">
        <f t="shared" si="61"/>
        <v>3</v>
      </c>
      <c r="P525" s="66">
        <f t="shared" si="62"/>
        <v>0</v>
      </c>
      <c r="Q525" s="73">
        <f t="shared" si="63"/>
        <v>0</v>
      </c>
    </row>
    <row r="526" spans="1:17" hidden="1">
      <c r="A526" s="63" t="s">
        <v>167</v>
      </c>
      <c r="B526" s="63"/>
      <c r="C526" s="67" t="s">
        <v>562</v>
      </c>
      <c r="D526" s="67" t="s">
        <v>563</v>
      </c>
      <c r="E526" s="66">
        <v>2000</v>
      </c>
      <c r="F526" s="67" t="s">
        <v>895</v>
      </c>
      <c r="G526" s="63"/>
      <c r="H526" s="63"/>
      <c r="I526" s="63"/>
      <c r="J526" s="63"/>
      <c r="K526" s="63"/>
      <c r="L526" s="63"/>
      <c r="M526" s="63"/>
      <c r="N526" s="63"/>
      <c r="O526" s="68">
        <f t="shared" si="61"/>
        <v>3</v>
      </c>
      <c r="P526" s="66">
        <f t="shared" si="62"/>
        <v>0</v>
      </c>
      <c r="Q526" s="73">
        <f t="shared" si="63"/>
        <v>0</v>
      </c>
    </row>
    <row r="527" spans="1:17" hidden="1">
      <c r="A527" s="63" t="s">
        <v>166</v>
      </c>
      <c r="B527" s="63"/>
      <c r="C527" s="67" t="s">
        <v>554</v>
      </c>
      <c r="D527" s="67" t="s">
        <v>333</v>
      </c>
      <c r="E527" s="66">
        <v>2002</v>
      </c>
      <c r="F527" s="67" t="s">
        <v>895</v>
      </c>
      <c r="G527" s="63"/>
      <c r="H527" s="63"/>
      <c r="I527" s="63"/>
      <c r="J527" s="63"/>
      <c r="K527" s="63"/>
      <c r="L527" s="63"/>
      <c r="M527" s="63"/>
      <c r="N527" s="63"/>
      <c r="O527" s="68">
        <f t="shared" si="61"/>
        <v>3</v>
      </c>
      <c r="P527" s="66">
        <f t="shared" si="62"/>
        <v>0</v>
      </c>
      <c r="Q527" s="73">
        <f t="shared" si="63"/>
        <v>0</v>
      </c>
    </row>
    <row r="528" spans="1:17" hidden="1">
      <c r="A528" s="63" t="s">
        <v>166</v>
      </c>
      <c r="B528" s="63"/>
      <c r="C528" s="67" t="s">
        <v>834</v>
      </c>
      <c r="D528" s="67" t="s">
        <v>327</v>
      </c>
      <c r="E528" s="66">
        <v>2003</v>
      </c>
      <c r="F528" s="67" t="s">
        <v>895</v>
      </c>
      <c r="G528" s="63"/>
      <c r="H528" s="63"/>
      <c r="I528" s="63"/>
      <c r="J528" s="63"/>
      <c r="K528" s="63"/>
      <c r="L528" s="63"/>
      <c r="M528" s="63"/>
      <c r="N528" s="63"/>
      <c r="O528" s="68">
        <f t="shared" si="61"/>
        <v>3</v>
      </c>
      <c r="P528" s="66">
        <f t="shared" si="62"/>
        <v>0</v>
      </c>
      <c r="Q528" s="73">
        <f t="shared" si="63"/>
        <v>0</v>
      </c>
    </row>
    <row r="529" spans="1:17" hidden="1">
      <c r="A529" s="63" t="s">
        <v>166</v>
      </c>
      <c r="B529" s="63"/>
      <c r="C529" s="67" t="s">
        <v>835</v>
      </c>
      <c r="D529" s="67" t="s">
        <v>24</v>
      </c>
      <c r="E529" s="66">
        <v>2002</v>
      </c>
      <c r="F529" s="67" t="s">
        <v>895</v>
      </c>
      <c r="G529" s="63"/>
      <c r="H529" s="63"/>
      <c r="I529" s="63"/>
      <c r="J529" s="63"/>
      <c r="K529" s="63"/>
      <c r="L529" s="63"/>
      <c r="M529" s="63"/>
      <c r="N529" s="63"/>
      <c r="O529" s="68">
        <f t="shared" si="61"/>
        <v>3</v>
      </c>
      <c r="P529" s="66">
        <f t="shared" si="62"/>
        <v>0</v>
      </c>
      <c r="Q529" s="73">
        <f t="shared" si="63"/>
        <v>0</v>
      </c>
    </row>
    <row r="530" spans="1:17" hidden="1">
      <c r="A530" s="63" t="s">
        <v>166</v>
      </c>
      <c r="B530" s="63"/>
      <c r="C530" s="67" t="s">
        <v>847</v>
      </c>
      <c r="D530" s="67" t="s">
        <v>566</v>
      </c>
      <c r="E530" s="66">
        <v>2005</v>
      </c>
      <c r="F530" s="67" t="s">
        <v>895</v>
      </c>
      <c r="G530" s="63"/>
      <c r="H530" s="63"/>
      <c r="I530" s="63"/>
      <c r="J530" s="63"/>
      <c r="K530" s="63"/>
      <c r="L530" s="63"/>
      <c r="M530" s="63"/>
      <c r="N530" s="63"/>
      <c r="O530" s="68">
        <f t="shared" si="61"/>
        <v>2</v>
      </c>
      <c r="P530" s="66">
        <f t="shared" si="62"/>
        <v>0</v>
      </c>
      <c r="Q530" s="73">
        <f t="shared" si="63"/>
        <v>0</v>
      </c>
    </row>
    <row r="531" spans="1:17" hidden="1">
      <c r="A531" s="63" t="s">
        <v>166</v>
      </c>
      <c r="B531" s="63"/>
      <c r="C531" s="67" t="s">
        <v>502</v>
      </c>
      <c r="D531" s="67" t="s">
        <v>718</v>
      </c>
      <c r="E531" s="66">
        <v>2005</v>
      </c>
      <c r="F531" s="67" t="s">
        <v>895</v>
      </c>
      <c r="G531" s="63"/>
      <c r="H531" s="63"/>
      <c r="I531" s="63"/>
      <c r="J531" s="63"/>
      <c r="K531" s="63"/>
      <c r="L531" s="63"/>
      <c r="M531" s="63"/>
      <c r="N531" s="63"/>
      <c r="O531" s="68">
        <f t="shared" si="61"/>
        <v>2</v>
      </c>
      <c r="P531" s="66">
        <f t="shared" si="62"/>
        <v>0</v>
      </c>
      <c r="Q531" s="73">
        <f t="shared" si="63"/>
        <v>0</v>
      </c>
    </row>
    <row r="532" spans="1:17" hidden="1">
      <c r="A532" s="63" t="s">
        <v>166</v>
      </c>
      <c r="B532" s="63"/>
      <c r="C532" s="67" t="s">
        <v>560</v>
      </c>
      <c r="D532" s="67" t="s">
        <v>327</v>
      </c>
      <c r="E532" s="66">
        <v>2000</v>
      </c>
      <c r="F532" s="67" t="s">
        <v>895</v>
      </c>
      <c r="G532" s="63"/>
      <c r="H532" s="63"/>
      <c r="I532" s="63"/>
      <c r="J532" s="63"/>
      <c r="K532" s="63"/>
      <c r="L532" s="63"/>
      <c r="M532" s="63"/>
      <c r="N532" s="63"/>
      <c r="O532" s="68">
        <f t="shared" si="61"/>
        <v>3</v>
      </c>
      <c r="P532" s="66">
        <f t="shared" si="62"/>
        <v>0</v>
      </c>
      <c r="Q532" s="73">
        <f t="shared" si="63"/>
        <v>0</v>
      </c>
    </row>
    <row r="533" spans="1:17" hidden="1">
      <c r="A533" s="63" t="s">
        <v>166</v>
      </c>
      <c r="B533" s="63"/>
      <c r="C533" s="67" t="s">
        <v>698</v>
      </c>
      <c r="D533" s="67" t="s">
        <v>699</v>
      </c>
      <c r="E533" s="66">
        <v>2006</v>
      </c>
      <c r="F533" s="67" t="s">
        <v>895</v>
      </c>
      <c r="G533" s="63"/>
      <c r="H533" s="63"/>
      <c r="I533" s="63"/>
      <c r="J533" s="63"/>
      <c r="K533" s="63"/>
      <c r="L533" s="63"/>
      <c r="M533" s="63"/>
      <c r="N533" s="63"/>
      <c r="O533" s="68">
        <f t="shared" si="61"/>
        <v>2</v>
      </c>
      <c r="P533" s="66">
        <f t="shared" si="62"/>
        <v>0</v>
      </c>
      <c r="Q533" s="73">
        <f t="shared" si="63"/>
        <v>0</v>
      </c>
    </row>
    <row r="534" spans="1:17" hidden="1">
      <c r="A534" s="63" t="s">
        <v>166</v>
      </c>
      <c r="B534" s="63"/>
      <c r="C534" s="67" t="s">
        <v>9</v>
      </c>
      <c r="D534" s="67" t="s">
        <v>57</v>
      </c>
      <c r="E534" s="66">
        <v>2004</v>
      </c>
      <c r="F534" s="67" t="s">
        <v>895</v>
      </c>
      <c r="G534" s="63"/>
      <c r="H534" s="63"/>
      <c r="I534" s="63"/>
      <c r="J534" s="63"/>
      <c r="K534" s="63"/>
      <c r="L534" s="63"/>
      <c r="M534" s="63"/>
      <c r="N534" s="63"/>
      <c r="O534" s="68">
        <f t="shared" si="61"/>
        <v>2</v>
      </c>
      <c r="P534" s="66">
        <f t="shared" si="62"/>
        <v>0</v>
      </c>
      <c r="Q534" s="73">
        <f t="shared" si="63"/>
        <v>0</v>
      </c>
    </row>
    <row r="535" spans="1:17" hidden="1">
      <c r="A535" s="63" t="s">
        <v>167</v>
      </c>
      <c r="B535" s="63"/>
      <c r="C535" s="67" t="s">
        <v>8</v>
      </c>
      <c r="D535" s="67" t="s">
        <v>565</v>
      </c>
      <c r="E535" s="66">
        <v>1998</v>
      </c>
      <c r="F535" s="67" t="s">
        <v>895</v>
      </c>
      <c r="G535" s="63"/>
      <c r="H535" s="63"/>
      <c r="I535" s="63"/>
      <c r="J535" s="63"/>
      <c r="K535" s="63"/>
      <c r="L535" s="63"/>
      <c r="M535" s="63"/>
      <c r="N535" s="63"/>
      <c r="O535" s="68">
        <f t="shared" si="61"/>
        <v>3</v>
      </c>
      <c r="P535" s="66">
        <f t="shared" si="62"/>
        <v>0</v>
      </c>
      <c r="Q535" s="73">
        <f t="shared" si="63"/>
        <v>0</v>
      </c>
    </row>
    <row r="536" spans="1:17" hidden="1">
      <c r="A536" s="63" t="s">
        <v>166</v>
      </c>
      <c r="B536" s="63"/>
      <c r="C536" s="67" t="s">
        <v>561</v>
      </c>
      <c r="D536" s="67" t="s">
        <v>20</v>
      </c>
      <c r="E536" s="66">
        <v>2000</v>
      </c>
      <c r="F536" s="67" t="s">
        <v>895</v>
      </c>
      <c r="G536" s="63"/>
      <c r="H536" s="63"/>
      <c r="I536" s="63"/>
      <c r="J536" s="63"/>
      <c r="K536" s="63"/>
      <c r="L536" s="63"/>
      <c r="M536" s="63"/>
      <c r="N536" s="63"/>
      <c r="O536" s="68">
        <f t="shared" si="61"/>
        <v>3</v>
      </c>
      <c r="P536" s="66">
        <f t="shared" si="62"/>
        <v>0</v>
      </c>
      <c r="Q536" s="73">
        <f t="shared" si="63"/>
        <v>0</v>
      </c>
    </row>
    <row r="537" spans="1:17" hidden="1">
      <c r="A537" s="63" t="s">
        <v>167</v>
      </c>
      <c r="B537" s="63"/>
      <c r="C537" s="67" t="s">
        <v>25</v>
      </c>
      <c r="D537" s="67" t="s">
        <v>652</v>
      </c>
      <c r="E537" s="66">
        <v>2007</v>
      </c>
      <c r="F537" s="67" t="s">
        <v>895</v>
      </c>
      <c r="G537" s="63"/>
      <c r="H537" s="63"/>
      <c r="I537" s="63"/>
      <c r="J537" s="63"/>
      <c r="K537" s="63"/>
      <c r="L537" s="63"/>
      <c r="M537" s="63"/>
      <c r="N537" s="63"/>
      <c r="O537" s="68">
        <f t="shared" si="61"/>
        <v>2</v>
      </c>
      <c r="P537" s="66">
        <f t="shared" si="62"/>
        <v>0</v>
      </c>
      <c r="Q537" s="73">
        <f t="shared" si="63"/>
        <v>0</v>
      </c>
    </row>
    <row r="538" spans="1:17" hidden="1">
      <c r="A538" s="63" t="s">
        <v>167</v>
      </c>
      <c r="B538" s="63"/>
      <c r="C538" s="67" t="s">
        <v>545</v>
      </c>
      <c r="D538" s="67" t="s">
        <v>120</v>
      </c>
      <c r="E538" s="66">
        <v>2005</v>
      </c>
      <c r="F538" s="67" t="s">
        <v>895</v>
      </c>
      <c r="G538" s="63"/>
      <c r="H538" s="63"/>
      <c r="I538" s="63"/>
      <c r="J538" s="63"/>
      <c r="K538" s="63"/>
      <c r="L538" s="63"/>
      <c r="M538" s="63"/>
      <c r="N538" s="63"/>
      <c r="O538" s="68">
        <f t="shared" si="61"/>
        <v>2</v>
      </c>
      <c r="P538" s="66">
        <f t="shared" si="62"/>
        <v>0</v>
      </c>
      <c r="Q538" s="73">
        <f t="shared" si="63"/>
        <v>0</v>
      </c>
    </row>
    <row r="539" spans="1:17" hidden="1">
      <c r="A539" s="63" t="s">
        <v>166</v>
      </c>
      <c r="B539" s="63"/>
      <c r="C539" s="67" t="s">
        <v>567</v>
      </c>
      <c r="D539" s="67" t="s">
        <v>568</v>
      </c>
      <c r="E539" s="66">
        <v>2006</v>
      </c>
      <c r="F539" s="67" t="s">
        <v>895</v>
      </c>
      <c r="G539" s="63"/>
      <c r="H539" s="63"/>
      <c r="I539" s="63"/>
      <c r="J539" s="63"/>
      <c r="K539" s="63"/>
      <c r="L539" s="63"/>
      <c r="M539" s="63"/>
      <c r="N539" s="63"/>
      <c r="O539" s="68">
        <f t="shared" si="61"/>
        <v>2</v>
      </c>
      <c r="P539" s="66">
        <f t="shared" si="62"/>
        <v>0</v>
      </c>
      <c r="Q539" s="73">
        <f t="shared" si="63"/>
        <v>0</v>
      </c>
    </row>
    <row r="540" spans="1:17" hidden="1">
      <c r="A540" s="63" t="s">
        <v>166</v>
      </c>
      <c r="B540" s="63"/>
      <c r="C540" s="67" t="s">
        <v>567</v>
      </c>
      <c r="D540" s="67" t="s">
        <v>570</v>
      </c>
      <c r="E540" s="66">
        <v>2007</v>
      </c>
      <c r="F540" s="67" t="s">
        <v>895</v>
      </c>
      <c r="G540" s="63"/>
      <c r="H540" s="63"/>
      <c r="I540" s="63"/>
      <c r="J540" s="63"/>
      <c r="K540" s="63"/>
      <c r="L540" s="63"/>
      <c r="M540" s="63"/>
      <c r="N540" s="63"/>
      <c r="O540" s="68">
        <f t="shared" si="61"/>
        <v>2</v>
      </c>
      <c r="P540" s="66">
        <f t="shared" si="62"/>
        <v>0</v>
      </c>
      <c r="Q540" s="73">
        <f t="shared" si="63"/>
        <v>0</v>
      </c>
    </row>
    <row r="541" spans="1:17" hidden="1">
      <c r="A541" s="63" t="s">
        <v>166</v>
      </c>
      <c r="B541" s="63"/>
      <c r="C541" s="67" t="s">
        <v>555</v>
      </c>
      <c r="D541" s="67" t="s">
        <v>556</v>
      </c>
      <c r="E541" s="66">
        <v>2002</v>
      </c>
      <c r="F541" s="67" t="s">
        <v>895</v>
      </c>
      <c r="G541" s="63"/>
      <c r="H541" s="63"/>
      <c r="I541" s="63"/>
      <c r="J541" s="63"/>
      <c r="K541" s="63"/>
      <c r="L541" s="63"/>
      <c r="M541" s="63"/>
      <c r="N541" s="63"/>
      <c r="O541" s="68">
        <f t="shared" si="61"/>
        <v>3</v>
      </c>
      <c r="P541" s="66">
        <f t="shared" si="62"/>
        <v>0</v>
      </c>
      <c r="Q541" s="73">
        <f t="shared" si="63"/>
        <v>0</v>
      </c>
    </row>
    <row r="542" spans="1:17" hidden="1">
      <c r="A542" s="63" t="s">
        <v>166</v>
      </c>
      <c r="B542" s="63"/>
      <c r="C542" s="67" t="s">
        <v>564</v>
      </c>
      <c r="D542" s="67" t="s">
        <v>87</v>
      </c>
      <c r="E542" s="66">
        <v>1999</v>
      </c>
      <c r="F542" s="67" t="s">
        <v>895</v>
      </c>
      <c r="G542" s="63"/>
      <c r="H542" s="63"/>
      <c r="I542" s="63"/>
      <c r="J542" s="63"/>
      <c r="K542" s="63"/>
      <c r="L542" s="63"/>
      <c r="M542" s="63"/>
      <c r="N542" s="63"/>
      <c r="O542" s="68">
        <f t="shared" si="61"/>
        <v>3</v>
      </c>
      <c r="P542" s="66">
        <f t="shared" si="62"/>
        <v>0</v>
      </c>
      <c r="Q542" s="73">
        <f t="shared" si="63"/>
        <v>0</v>
      </c>
    </row>
    <row r="543" spans="1:17" hidden="1">
      <c r="A543" s="63" t="s">
        <v>166</v>
      </c>
      <c r="B543" s="63"/>
      <c r="C543" s="67" t="s">
        <v>829</v>
      </c>
      <c r="D543" s="67" t="s">
        <v>292</v>
      </c>
      <c r="E543" s="66">
        <v>2005</v>
      </c>
      <c r="F543" s="67" t="s">
        <v>895</v>
      </c>
      <c r="G543" s="63"/>
      <c r="H543" s="63"/>
      <c r="I543" s="63"/>
      <c r="J543" s="63"/>
      <c r="K543" s="63"/>
      <c r="L543" s="63"/>
      <c r="M543" s="63"/>
      <c r="N543" s="63"/>
      <c r="O543" s="68">
        <f t="shared" si="61"/>
        <v>2</v>
      </c>
      <c r="P543" s="66">
        <f t="shared" si="62"/>
        <v>0</v>
      </c>
      <c r="Q543" s="73">
        <f t="shared" si="63"/>
        <v>0</v>
      </c>
    </row>
    <row r="544" spans="1:17" hidden="1">
      <c r="A544" s="63" t="s">
        <v>166</v>
      </c>
      <c r="B544" s="63"/>
      <c r="C544" s="67" t="s">
        <v>47</v>
      </c>
      <c r="D544" s="67" t="s">
        <v>363</v>
      </c>
      <c r="E544" s="66">
        <v>2007</v>
      </c>
      <c r="F544" s="67" t="s">
        <v>895</v>
      </c>
      <c r="G544" s="63"/>
      <c r="H544" s="63"/>
      <c r="I544" s="63"/>
      <c r="J544" s="63"/>
      <c r="K544" s="63"/>
      <c r="L544" s="63"/>
      <c r="M544" s="63"/>
      <c r="N544" s="63"/>
      <c r="O544" s="68">
        <f t="shared" si="61"/>
        <v>2</v>
      </c>
      <c r="P544" s="66">
        <f t="shared" si="62"/>
        <v>0</v>
      </c>
      <c r="Q544" s="73">
        <f t="shared" si="63"/>
        <v>0</v>
      </c>
    </row>
    <row r="545" spans="1:22" hidden="1">
      <c r="A545" s="63" t="s">
        <v>166</v>
      </c>
      <c r="B545" s="63"/>
      <c r="C545" s="67" t="s">
        <v>47</v>
      </c>
      <c r="D545" s="67" t="s">
        <v>444</v>
      </c>
      <c r="E545" s="66">
        <v>2004</v>
      </c>
      <c r="F545" s="67" t="s">
        <v>895</v>
      </c>
      <c r="G545" s="63"/>
      <c r="H545" s="63"/>
      <c r="I545" s="63"/>
      <c r="J545" s="63"/>
      <c r="K545" s="63"/>
      <c r="L545" s="63"/>
      <c r="M545" s="63"/>
      <c r="N545" s="63"/>
      <c r="O545" s="68">
        <f t="shared" si="61"/>
        <v>2</v>
      </c>
      <c r="P545" s="66">
        <f t="shared" si="62"/>
        <v>0</v>
      </c>
      <c r="Q545" s="73">
        <f t="shared" si="63"/>
        <v>0</v>
      </c>
    </row>
    <row r="546" spans="1:22" hidden="1">
      <c r="A546" s="63" t="s">
        <v>166</v>
      </c>
      <c r="B546" s="63"/>
      <c r="C546" s="69" t="s">
        <v>272</v>
      </c>
      <c r="D546" s="69" t="s">
        <v>137</v>
      </c>
      <c r="E546" s="66">
        <v>2002</v>
      </c>
      <c r="F546" s="67" t="s">
        <v>15</v>
      </c>
      <c r="G546" s="63"/>
      <c r="H546" s="63"/>
      <c r="I546" s="63"/>
      <c r="J546" s="63"/>
      <c r="K546" s="63"/>
      <c r="L546" s="63"/>
      <c r="M546" s="63"/>
      <c r="N546" s="63"/>
      <c r="O546" s="68">
        <f t="shared" si="61"/>
        <v>3</v>
      </c>
      <c r="P546" s="66">
        <f t="shared" si="62"/>
        <v>0</v>
      </c>
      <c r="Q546" s="73">
        <f t="shared" si="63"/>
        <v>0</v>
      </c>
    </row>
    <row r="547" spans="1:22" hidden="1">
      <c r="A547" s="63" t="s">
        <v>167</v>
      </c>
      <c r="B547" s="63"/>
      <c r="C547" s="69" t="s">
        <v>223</v>
      </c>
      <c r="D547" s="69" t="s">
        <v>222</v>
      </c>
      <c r="E547" s="66">
        <v>2001</v>
      </c>
      <c r="F547" s="67" t="s">
        <v>15</v>
      </c>
      <c r="G547" s="63"/>
      <c r="H547" s="63"/>
      <c r="I547" s="63"/>
      <c r="J547" s="63"/>
      <c r="K547" s="63"/>
      <c r="L547" s="63"/>
      <c r="M547" s="63"/>
      <c r="N547" s="63"/>
      <c r="O547" s="68">
        <f t="shared" si="61"/>
        <v>3</v>
      </c>
      <c r="P547" s="66">
        <f t="shared" si="62"/>
        <v>0</v>
      </c>
      <c r="Q547" s="73">
        <f t="shared" si="63"/>
        <v>0</v>
      </c>
    </row>
    <row r="548" spans="1:22" hidden="1">
      <c r="A548" s="63" t="s">
        <v>167</v>
      </c>
      <c r="B548" s="63"/>
      <c r="C548" s="69" t="s">
        <v>61</v>
      </c>
      <c r="D548" s="69" t="s">
        <v>62</v>
      </c>
      <c r="E548" s="66">
        <v>1998</v>
      </c>
      <c r="F548" s="67" t="s">
        <v>15</v>
      </c>
      <c r="G548" s="63"/>
      <c r="H548" s="63"/>
      <c r="I548" s="63"/>
      <c r="J548" s="63"/>
      <c r="K548" s="63"/>
      <c r="L548" s="63"/>
      <c r="M548" s="63"/>
      <c r="N548" s="63"/>
      <c r="O548" s="68">
        <f t="shared" si="61"/>
        <v>3</v>
      </c>
      <c r="P548" s="66">
        <f t="shared" si="62"/>
        <v>0</v>
      </c>
      <c r="Q548" s="73">
        <f t="shared" si="63"/>
        <v>0</v>
      </c>
    </row>
    <row r="549" spans="1:22" hidden="1">
      <c r="A549" s="63" t="s">
        <v>167</v>
      </c>
      <c r="B549" s="63"/>
      <c r="C549" s="69" t="s">
        <v>268</v>
      </c>
      <c r="D549" s="69" t="s">
        <v>269</v>
      </c>
      <c r="E549" s="66">
        <v>2002</v>
      </c>
      <c r="F549" s="67" t="s">
        <v>15</v>
      </c>
      <c r="G549" s="63"/>
      <c r="H549" s="63"/>
      <c r="I549" s="63"/>
      <c r="J549" s="63"/>
      <c r="K549" s="63"/>
      <c r="L549" s="63"/>
      <c r="M549" s="63"/>
      <c r="N549" s="63"/>
      <c r="O549" s="68">
        <f t="shared" si="61"/>
        <v>3</v>
      </c>
      <c r="P549" s="66">
        <f t="shared" si="62"/>
        <v>0</v>
      </c>
      <c r="Q549" s="73">
        <f t="shared" si="63"/>
        <v>0</v>
      </c>
    </row>
    <row r="550" spans="1:22" hidden="1">
      <c r="A550" s="63" t="s">
        <v>166</v>
      </c>
      <c r="B550" s="63"/>
      <c r="C550" s="67" t="s">
        <v>152</v>
      </c>
      <c r="D550" s="67" t="s">
        <v>536</v>
      </c>
      <c r="E550" s="66">
        <v>2005</v>
      </c>
      <c r="F550" s="67" t="s">
        <v>15</v>
      </c>
      <c r="G550" s="63"/>
      <c r="H550" s="63"/>
      <c r="I550" s="63"/>
      <c r="J550" s="63"/>
      <c r="K550" s="63"/>
      <c r="L550" s="63"/>
      <c r="M550" s="63"/>
      <c r="N550" s="63"/>
      <c r="O550" s="68">
        <f t="shared" si="61"/>
        <v>2</v>
      </c>
      <c r="P550" s="66">
        <f t="shared" si="62"/>
        <v>0</v>
      </c>
      <c r="Q550" s="73">
        <f t="shared" si="63"/>
        <v>0</v>
      </c>
    </row>
    <row r="551" spans="1:22" hidden="1">
      <c r="A551" s="63" t="s">
        <v>167</v>
      </c>
      <c r="B551" s="63"/>
      <c r="C551" s="69" t="s">
        <v>152</v>
      </c>
      <c r="D551" s="69" t="s">
        <v>543</v>
      </c>
      <c r="E551" s="66">
        <v>2002</v>
      </c>
      <c r="F551" s="67" t="s">
        <v>15</v>
      </c>
      <c r="G551" s="63"/>
      <c r="H551" s="63"/>
      <c r="I551" s="63"/>
      <c r="J551" s="63"/>
      <c r="K551" s="63"/>
      <c r="L551" s="63"/>
      <c r="M551" s="63"/>
      <c r="N551" s="63"/>
      <c r="O551" s="68">
        <f t="shared" si="61"/>
        <v>3</v>
      </c>
      <c r="P551" s="66">
        <f t="shared" si="62"/>
        <v>0</v>
      </c>
      <c r="Q551" s="73">
        <f t="shared" si="63"/>
        <v>0</v>
      </c>
    </row>
    <row r="552" spans="1:22" hidden="1">
      <c r="A552" s="63" t="s">
        <v>166</v>
      </c>
      <c r="B552" s="63"/>
      <c r="C552" s="69" t="s">
        <v>541</v>
      </c>
      <c r="D552" s="69" t="s">
        <v>542</v>
      </c>
      <c r="E552" s="66">
        <v>2003</v>
      </c>
      <c r="F552" s="67" t="s">
        <v>15</v>
      </c>
      <c r="G552" s="63"/>
      <c r="H552" s="63"/>
      <c r="I552" s="63"/>
      <c r="J552" s="63"/>
      <c r="K552" s="63"/>
      <c r="L552" s="63"/>
      <c r="M552" s="63"/>
      <c r="N552" s="63"/>
      <c r="O552" s="68">
        <f t="shared" si="61"/>
        <v>3</v>
      </c>
      <c r="P552" s="66">
        <f t="shared" si="62"/>
        <v>0</v>
      </c>
      <c r="Q552" s="73">
        <f t="shared" si="63"/>
        <v>0</v>
      </c>
      <c r="R552" s="23"/>
    </row>
    <row r="553" spans="1:22" hidden="1">
      <c r="A553" s="63" t="s">
        <v>166</v>
      </c>
      <c r="B553" s="63"/>
      <c r="C553" s="67" t="s">
        <v>265</v>
      </c>
      <c r="D553" s="67" t="s">
        <v>544</v>
      </c>
      <c r="E553" s="66">
        <v>1999</v>
      </c>
      <c r="F553" s="67" t="s">
        <v>15</v>
      </c>
      <c r="G553" s="63"/>
      <c r="H553" s="63"/>
      <c r="I553" s="63"/>
      <c r="J553" s="63"/>
      <c r="K553" s="63"/>
      <c r="L553" s="63"/>
      <c r="M553" s="63"/>
      <c r="N553" s="63"/>
      <c r="O553" s="68">
        <f t="shared" si="61"/>
        <v>3</v>
      </c>
      <c r="P553" s="66">
        <f t="shared" si="62"/>
        <v>0</v>
      </c>
      <c r="Q553" s="73">
        <f t="shared" si="63"/>
        <v>0</v>
      </c>
      <c r="R553" s="23"/>
    </row>
    <row r="554" spans="1:22" s="23" customFormat="1" hidden="1">
      <c r="A554" s="63" t="s">
        <v>167</v>
      </c>
      <c r="B554" s="63"/>
      <c r="C554" s="69" t="s">
        <v>266</v>
      </c>
      <c r="D554" s="69" t="s">
        <v>267</v>
      </c>
      <c r="E554" s="66">
        <v>2001</v>
      </c>
      <c r="F554" s="67" t="s">
        <v>15</v>
      </c>
      <c r="G554" s="63"/>
      <c r="H554" s="63"/>
      <c r="I554" s="63"/>
      <c r="J554" s="63"/>
      <c r="K554" s="63"/>
      <c r="L554" s="63"/>
      <c r="M554" s="63"/>
      <c r="N554" s="63"/>
      <c r="O554" s="68">
        <f t="shared" si="61"/>
        <v>3</v>
      </c>
      <c r="P554" s="66">
        <f t="shared" si="62"/>
        <v>0</v>
      </c>
      <c r="Q554" s="73">
        <f t="shared" si="63"/>
        <v>0</v>
      </c>
      <c r="S554" s="168"/>
      <c r="T554" s="3"/>
      <c r="U554" s="3"/>
      <c r="V554" s="3"/>
    </row>
    <row r="555" spans="1:22" s="23" customFormat="1" hidden="1">
      <c r="A555" s="63" t="s">
        <v>166</v>
      </c>
      <c r="B555" s="63"/>
      <c r="C555" s="69" t="s">
        <v>21</v>
      </c>
      <c r="D555" s="69" t="s">
        <v>22</v>
      </c>
      <c r="E555" s="66">
        <v>1997</v>
      </c>
      <c r="F555" s="67" t="s">
        <v>228</v>
      </c>
      <c r="G555" s="63"/>
      <c r="H555" s="63"/>
      <c r="I555" s="63"/>
      <c r="J555" s="63"/>
      <c r="K555" s="63"/>
      <c r="L555" s="63"/>
      <c r="M555" s="63"/>
      <c r="N555" s="63"/>
      <c r="O555" s="68">
        <f t="shared" si="61"/>
        <v>3</v>
      </c>
      <c r="P555" s="66">
        <f t="shared" si="62"/>
        <v>0</v>
      </c>
      <c r="Q555" s="73">
        <f t="shared" si="63"/>
        <v>0</v>
      </c>
      <c r="S555" s="168"/>
      <c r="T555" s="3"/>
      <c r="U555" s="3"/>
      <c r="V555" s="3"/>
    </row>
    <row r="556" spans="1:22" s="23" customFormat="1" hidden="1">
      <c r="A556" s="63" t="s">
        <v>167</v>
      </c>
      <c r="B556" s="63"/>
      <c r="C556" s="69" t="s">
        <v>160</v>
      </c>
      <c r="D556" s="69" t="s">
        <v>161</v>
      </c>
      <c r="E556" s="66">
        <v>1998</v>
      </c>
      <c r="F556" s="67" t="s">
        <v>228</v>
      </c>
      <c r="G556" s="63"/>
      <c r="H556" s="63"/>
      <c r="I556" s="63"/>
      <c r="J556" s="63"/>
      <c r="K556" s="63"/>
      <c r="L556" s="63"/>
      <c r="M556" s="63"/>
      <c r="N556" s="63"/>
      <c r="O556" s="68">
        <f t="shared" si="61"/>
        <v>3</v>
      </c>
      <c r="P556" s="66">
        <f t="shared" si="62"/>
        <v>0</v>
      </c>
      <c r="Q556" s="73">
        <f t="shared" si="63"/>
        <v>0</v>
      </c>
      <c r="S556" s="168"/>
      <c r="T556" s="3"/>
      <c r="U556" s="3"/>
      <c r="V556" s="3"/>
    </row>
    <row r="557" spans="1:22" s="23" customFormat="1" hidden="1">
      <c r="A557" s="63" t="s">
        <v>167</v>
      </c>
      <c r="B557" s="63"/>
      <c r="C557" s="69" t="s">
        <v>160</v>
      </c>
      <c r="D557" s="69" t="s">
        <v>231</v>
      </c>
      <c r="E557" s="66">
        <v>1998</v>
      </c>
      <c r="F557" s="67" t="s">
        <v>228</v>
      </c>
      <c r="G557" s="63"/>
      <c r="H557" s="63"/>
      <c r="I557" s="63"/>
      <c r="J557" s="63"/>
      <c r="K557" s="63"/>
      <c r="L557" s="63"/>
      <c r="M557" s="63"/>
      <c r="N557" s="63"/>
      <c r="O557" s="68">
        <f t="shared" si="61"/>
        <v>3</v>
      </c>
      <c r="P557" s="66">
        <f t="shared" si="62"/>
        <v>0</v>
      </c>
      <c r="Q557" s="73">
        <f t="shared" si="63"/>
        <v>0</v>
      </c>
      <c r="S557" s="168"/>
      <c r="T557" s="3"/>
      <c r="U557" s="3"/>
      <c r="V557" s="3"/>
    </row>
    <row r="558" spans="1:22" s="23" customFormat="1" hidden="1">
      <c r="A558" s="63" t="s">
        <v>166</v>
      </c>
      <c r="B558" s="63"/>
      <c r="C558" s="69" t="s">
        <v>235</v>
      </c>
      <c r="D558" s="69" t="s">
        <v>236</v>
      </c>
      <c r="E558" s="66">
        <v>2004</v>
      </c>
      <c r="F558" s="67" t="s">
        <v>228</v>
      </c>
      <c r="G558" s="63"/>
      <c r="H558" s="63"/>
      <c r="I558" s="63"/>
      <c r="J558" s="63"/>
      <c r="K558" s="63"/>
      <c r="L558" s="63"/>
      <c r="M558" s="63"/>
      <c r="N558" s="63"/>
      <c r="O558" s="68">
        <f t="shared" si="61"/>
        <v>2</v>
      </c>
      <c r="P558" s="66">
        <f t="shared" si="62"/>
        <v>0</v>
      </c>
      <c r="Q558" s="73">
        <f t="shared" si="63"/>
        <v>0</v>
      </c>
      <c r="S558" s="168"/>
      <c r="T558" s="3"/>
      <c r="U558" s="3"/>
      <c r="V558" s="3"/>
    </row>
    <row r="559" spans="1:22" s="23" customFormat="1" hidden="1">
      <c r="A559" s="63" t="s">
        <v>166</v>
      </c>
      <c r="B559" s="63"/>
      <c r="C559" s="67" t="s">
        <v>815</v>
      </c>
      <c r="D559" s="67" t="s">
        <v>816</v>
      </c>
      <c r="E559" s="66">
        <v>2004</v>
      </c>
      <c r="F559" s="67" t="s">
        <v>228</v>
      </c>
      <c r="G559" s="63"/>
      <c r="H559" s="63"/>
      <c r="I559" s="63"/>
      <c r="J559" s="63"/>
      <c r="K559" s="63"/>
      <c r="L559" s="63"/>
      <c r="M559" s="63"/>
      <c r="N559" s="63"/>
      <c r="O559" s="68">
        <f t="shared" si="61"/>
        <v>2</v>
      </c>
      <c r="P559" s="66">
        <f t="shared" si="62"/>
        <v>0</v>
      </c>
      <c r="Q559" s="73">
        <f t="shared" si="63"/>
        <v>0</v>
      </c>
      <c r="S559" s="168"/>
      <c r="T559" s="3"/>
      <c r="U559" s="3"/>
      <c r="V559" s="3"/>
    </row>
    <row r="560" spans="1:22" s="23" customFormat="1" hidden="1">
      <c r="A560" s="63" t="s">
        <v>167</v>
      </c>
      <c r="B560" s="63"/>
      <c r="C560" s="69" t="s">
        <v>632</v>
      </c>
      <c r="D560" s="69" t="s">
        <v>644</v>
      </c>
      <c r="E560" s="66">
        <v>2006</v>
      </c>
      <c r="F560" s="67" t="s">
        <v>228</v>
      </c>
      <c r="G560" s="63"/>
      <c r="H560" s="63"/>
      <c r="I560" s="63"/>
      <c r="J560" s="63"/>
      <c r="K560" s="63"/>
      <c r="L560" s="63"/>
      <c r="M560" s="63"/>
      <c r="N560" s="63"/>
      <c r="O560" s="68">
        <f t="shared" si="61"/>
        <v>2</v>
      </c>
      <c r="P560" s="66">
        <f t="shared" si="62"/>
        <v>0</v>
      </c>
      <c r="Q560" s="73">
        <f t="shared" si="63"/>
        <v>0</v>
      </c>
      <c r="S560" s="168"/>
      <c r="T560" s="3"/>
      <c r="U560" s="3"/>
      <c r="V560" s="3"/>
    </row>
    <row r="561" spans="1:22" s="23" customFormat="1" hidden="1">
      <c r="A561" s="63" t="s">
        <v>166</v>
      </c>
      <c r="B561" s="63"/>
      <c r="C561" s="69" t="s">
        <v>301</v>
      </c>
      <c r="D561" s="69" t="s">
        <v>292</v>
      </c>
      <c r="E561" s="66">
        <v>2006</v>
      </c>
      <c r="F561" s="67" t="s">
        <v>228</v>
      </c>
      <c r="G561" s="63"/>
      <c r="H561" s="63"/>
      <c r="I561" s="63"/>
      <c r="J561" s="63"/>
      <c r="K561" s="63"/>
      <c r="L561" s="63"/>
      <c r="M561" s="63"/>
      <c r="N561" s="63"/>
      <c r="O561" s="68">
        <f t="shared" si="61"/>
        <v>2</v>
      </c>
      <c r="P561" s="66">
        <f t="shared" si="62"/>
        <v>0</v>
      </c>
      <c r="Q561" s="73">
        <f t="shared" si="63"/>
        <v>0</v>
      </c>
      <c r="S561" s="168"/>
      <c r="T561" s="3"/>
      <c r="U561" s="3"/>
      <c r="V561" s="3"/>
    </row>
    <row r="562" spans="1:22" s="23" customFormat="1" hidden="1">
      <c r="A562" s="63" t="s">
        <v>167</v>
      </c>
      <c r="B562" s="63"/>
      <c r="C562" s="69" t="s">
        <v>229</v>
      </c>
      <c r="D562" s="69" t="s">
        <v>208</v>
      </c>
      <c r="E562" s="66">
        <v>2003</v>
      </c>
      <c r="F562" s="67" t="s">
        <v>228</v>
      </c>
      <c r="G562" s="63"/>
      <c r="H562" s="63"/>
      <c r="I562" s="63"/>
      <c r="J562" s="63"/>
      <c r="K562" s="63"/>
      <c r="L562" s="63"/>
      <c r="M562" s="63"/>
      <c r="N562" s="63"/>
      <c r="O562" s="68">
        <f t="shared" si="61"/>
        <v>3</v>
      </c>
      <c r="P562" s="66">
        <f t="shared" si="62"/>
        <v>0</v>
      </c>
      <c r="Q562" s="73">
        <f t="shared" si="63"/>
        <v>0</v>
      </c>
      <c r="S562" s="168"/>
      <c r="T562" s="3"/>
      <c r="U562" s="3"/>
      <c r="V562" s="3"/>
    </row>
    <row r="563" spans="1:22" s="23" customFormat="1" hidden="1">
      <c r="A563" s="63" t="s">
        <v>166</v>
      </c>
      <c r="B563" s="63"/>
      <c r="C563" s="69" t="s">
        <v>305</v>
      </c>
      <c r="D563" s="69" t="s">
        <v>814</v>
      </c>
      <c r="E563" s="66">
        <v>2004</v>
      </c>
      <c r="F563" s="67" t="s">
        <v>228</v>
      </c>
      <c r="G563" s="63"/>
      <c r="H563" s="63"/>
      <c r="I563" s="63"/>
      <c r="J563" s="63"/>
      <c r="K563" s="63"/>
      <c r="L563" s="63"/>
      <c r="M563" s="63"/>
      <c r="N563" s="63"/>
      <c r="O563" s="68">
        <f t="shared" si="61"/>
        <v>2</v>
      </c>
      <c r="P563" s="66">
        <f t="shared" si="62"/>
        <v>0</v>
      </c>
      <c r="Q563" s="73">
        <f t="shared" si="63"/>
        <v>0</v>
      </c>
      <c r="S563" s="168"/>
      <c r="T563" s="3"/>
      <c r="U563" s="3"/>
      <c r="V563" s="3"/>
    </row>
    <row r="564" spans="1:22" s="23" customFormat="1" hidden="1">
      <c r="A564" s="63" t="s">
        <v>166</v>
      </c>
      <c r="B564" s="63"/>
      <c r="C564" s="69" t="s">
        <v>237</v>
      </c>
      <c r="D564" s="69" t="s">
        <v>57</v>
      </c>
      <c r="E564" s="66">
        <v>2000</v>
      </c>
      <c r="F564" s="67" t="s">
        <v>228</v>
      </c>
      <c r="G564" s="63"/>
      <c r="H564" s="63"/>
      <c r="I564" s="63"/>
      <c r="J564" s="63"/>
      <c r="K564" s="63"/>
      <c r="L564" s="63"/>
      <c r="M564" s="63"/>
      <c r="N564" s="63"/>
      <c r="O564" s="68">
        <f t="shared" si="61"/>
        <v>3</v>
      </c>
      <c r="P564" s="66">
        <f t="shared" si="62"/>
        <v>0</v>
      </c>
      <c r="Q564" s="73">
        <f t="shared" si="63"/>
        <v>0</v>
      </c>
      <c r="S564" s="168"/>
      <c r="T564" s="3"/>
      <c r="U564" s="3"/>
      <c r="V564" s="3"/>
    </row>
    <row r="565" spans="1:22" s="23" customFormat="1" hidden="1">
      <c r="A565" s="63" t="s">
        <v>167</v>
      </c>
      <c r="B565" s="63"/>
      <c r="C565" s="69" t="s">
        <v>237</v>
      </c>
      <c r="D565" s="69" t="s">
        <v>31</v>
      </c>
      <c r="E565" s="66">
        <v>2000</v>
      </c>
      <c r="F565" s="67" t="s">
        <v>228</v>
      </c>
      <c r="G565" s="63"/>
      <c r="H565" s="63"/>
      <c r="I565" s="63"/>
      <c r="J565" s="63"/>
      <c r="K565" s="63"/>
      <c r="L565" s="63"/>
      <c r="M565" s="63"/>
      <c r="N565" s="63"/>
      <c r="O565" s="68">
        <f t="shared" si="61"/>
        <v>3</v>
      </c>
      <c r="P565" s="66">
        <f t="shared" si="62"/>
        <v>0</v>
      </c>
      <c r="Q565" s="73">
        <f t="shared" si="63"/>
        <v>0</v>
      </c>
      <c r="S565" s="168"/>
      <c r="T565" s="3"/>
      <c r="U565" s="3"/>
      <c r="V565" s="3"/>
    </row>
    <row r="566" spans="1:22" s="23" customFormat="1" hidden="1">
      <c r="A566" s="63" t="s">
        <v>166</v>
      </c>
      <c r="B566" s="63"/>
      <c r="C566" s="69" t="s">
        <v>88</v>
      </c>
      <c r="D566" s="69" t="s">
        <v>44</v>
      </c>
      <c r="E566" s="66">
        <v>1998</v>
      </c>
      <c r="F566" s="67" t="s">
        <v>228</v>
      </c>
      <c r="G566" s="63"/>
      <c r="H566" s="63"/>
      <c r="I566" s="63"/>
      <c r="J566" s="63"/>
      <c r="K566" s="63"/>
      <c r="L566" s="63"/>
      <c r="M566" s="63"/>
      <c r="N566" s="63"/>
      <c r="O566" s="68">
        <f t="shared" si="61"/>
        <v>3</v>
      </c>
      <c r="P566" s="66">
        <f t="shared" si="62"/>
        <v>0</v>
      </c>
      <c r="Q566" s="73">
        <f t="shared" si="63"/>
        <v>0</v>
      </c>
      <c r="S566" s="168"/>
      <c r="T566" s="3"/>
      <c r="U566" s="3"/>
      <c r="V566" s="3"/>
    </row>
    <row r="567" spans="1:22" s="23" customFormat="1" hidden="1">
      <c r="A567" s="63" t="s">
        <v>166</v>
      </c>
      <c r="B567" s="63"/>
      <c r="C567" s="69" t="s">
        <v>108</v>
      </c>
      <c r="D567" s="69" t="s">
        <v>393</v>
      </c>
      <c r="E567" s="66">
        <v>2003</v>
      </c>
      <c r="F567" s="67" t="s">
        <v>228</v>
      </c>
      <c r="G567" s="63"/>
      <c r="H567" s="63"/>
      <c r="I567" s="63"/>
      <c r="J567" s="63"/>
      <c r="K567" s="63"/>
      <c r="L567" s="63"/>
      <c r="M567" s="63"/>
      <c r="N567" s="63"/>
      <c r="O567" s="68">
        <f t="shared" si="61"/>
        <v>3</v>
      </c>
      <c r="P567" s="66">
        <f t="shared" si="62"/>
        <v>0</v>
      </c>
      <c r="Q567" s="73">
        <f t="shared" si="63"/>
        <v>0</v>
      </c>
      <c r="S567" s="168"/>
      <c r="T567" s="3"/>
      <c r="U567" s="3"/>
      <c r="V567" s="3"/>
    </row>
    <row r="568" spans="1:22" s="23" customFormat="1" hidden="1">
      <c r="A568" s="63" t="s">
        <v>167</v>
      </c>
      <c r="B568" s="63"/>
      <c r="C568" s="69" t="s">
        <v>89</v>
      </c>
      <c r="D568" s="69" t="s">
        <v>11</v>
      </c>
      <c r="E568" s="66">
        <v>2002</v>
      </c>
      <c r="F568" s="67" t="s">
        <v>228</v>
      </c>
      <c r="G568" s="63"/>
      <c r="H568" s="63"/>
      <c r="I568" s="63"/>
      <c r="J568" s="63"/>
      <c r="K568" s="63"/>
      <c r="L568" s="63"/>
      <c r="M568" s="63"/>
      <c r="N568" s="63"/>
      <c r="O568" s="68">
        <f t="shared" si="61"/>
        <v>3</v>
      </c>
      <c r="P568" s="66">
        <f t="shared" si="62"/>
        <v>0</v>
      </c>
      <c r="Q568" s="73">
        <f t="shared" si="63"/>
        <v>0</v>
      </c>
      <c r="S568" s="168"/>
      <c r="T568" s="3"/>
      <c r="U568" s="3"/>
      <c r="V568" s="3"/>
    </row>
    <row r="569" spans="1:22" s="23" customFormat="1" hidden="1">
      <c r="A569" s="63" t="s">
        <v>166</v>
      </c>
      <c r="B569" s="63"/>
      <c r="C569" s="67" t="s">
        <v>388</v>
      </c>
      <c r="D569" s="67" t="s">
        <v>32</v>
      </c>
      <c r="E569" s="66">
        <v>2003</v>
      </c>
      <c r="F569" s="67" t="s">
        <v>228</v>
      </c>
      <c r="G569" s="63"/>
      <c r="H569" s="63"/>
      <c r="I569" s="63"/>
      <c r="J569" s="63"/>
      <c r="K569" s="63"/>
      <c r="L569" s="63"/>
      <c r="M569" s="63"/>
      <c r="N569" s="63"/>
      <c r="O569" s="68">
        <f t="shared" si="61"/>
        <v>3</v>
      </c>
      <c r="P569" s="66">
        <f t="shared" si="62"/>
        <v>0</v>
      </c>
      <c r="Q569" s="73">
        <f t="shared" si="63"/>
        <v>0</v>
      </c>
      <c r="S569" s="168"/>
      <c r="T569" s="3"/>
      <c r="U569" s="3"/>
      <c r="V569" s="3"/>
    </row>
    <row r="570" spans="1:22" s="23" customFormat="1" hidden="1">
      <c r="A570" s="63" t="s">
        <v>167</v>
      </c>
      <c r="B570" s="63"/>
      <c r="C570" s="69" t="s">
        <v>388</v>
      </c>
      <c r="D570" s="69" t="s">
        <v>297</v>
      </c>
      <c r="E570" s="66">
        <v>2004</v>
      </c>
      <c r="F570" s="67" t="s">
        <v>228</v>
      </c>
      <c r="G570" s="63"/>
      <c r="H570" s="63"/>
      <c r="I570" s="63"/>
      <c r="J570" s="63"/>
      <c r="K570" s="63"/>
      <c r="L570" s="63"/>
      <c r="M570" s="63"/>
      <c r="N570" s="63"/>
      <c r="O570" s="68">
        <f t="shared" si="61"/>
        <v>2</v>
      </c>
      <c r="P570" s="66">
        <f t="shared" si="62"/>
        <v>0</v>
      </c>
      <c r="Q570" s="73">
        <f t="shared" si="63"/>
        <v>0</v>
      </c>
      <c r="S570" s="168"/>
      <c r="T570" s="3"/>
      <c r="U570" s="3"/>
      <c r="V570" s="3"/>
    </row>
    <row r="571" spans="1:22" s="23" customFormat="1" hidden="1">
      <c r="A571" s="63" t="s">
        <v>166</v>
      </c>
      <c r="B571" s="63"/>
      <c r="C571" s="67" t="s">
        <v>818</v>
      </c>
      <c r="D571" s="67" t="s">
        <v>32</v>
      </c>
      <c r="E571" s="66">
        <v>2000</v>
      </c>
      <c r="F571" s="67" t="s">
        <v>228</v>
      </c>
      <c r="G571" s="63"/>
      <c r="H571" s="63"/>
      <c r="I571" s="63"/>
      <c r="J571" s="63"/>
      <c r="K571" s="63"/>
      <c r="L571" s="63"/>
      <c r="M571" s="63"/>
      <c r="N571" s="63"/>
      <c r="O571" s="68">
        <f t="shared" si="61"/>
        <v>3</v>
      </c>
      <c r="P571" s="66">
        <f t="shared" si="62"/>
        <v>0</v>
      </c>
      <c r="Q571" s="73">
        <f t="shared" si="63"/>
        <v>0</v>
      </c>
      <c r="S571" s="168"/>
      <c r="T571" s="3"/>
      <c r="U571" s="3"/>
      <c r="V571" s="3"/>
    </row>
    <row r="572" spans="1:22" s="23" customFormat="1" hidden="1">
      <c r="A572" s="63" t="s">
        <v>167</v>
      </c>
      <c r="B572" s="63"/>
      <c r="C572" s="69" t="s">
        <v>233</v>
      </c>
      <c r="D572" s="69" t="s">
        <v>16</v>
      </c>
      <c r="E572" s="66">
        <v>2003</v>
      </c>
      <c r="F572" s="67" t="s">
        <v>228</v>
      </c>
      <c r="G572" s="63"/>
      <c r="H572" s="63"/>
      <c r="I572" s="63"/>
      <c r="J572" s="63"/>
      <c r="K572" s="63"/>
      <c r="L572" s="63"/>
      <c r="M572" s="63"/>
      <c r="N572" s="63"/>
      <c r="O572" s="68">
        <f t="shared" si="61"/>
        <v>3</v>
      </c>
      <c r="P572" s="66">
        <f t="shared" si="62"/>
        <v>0</v>
      </c>
      <c r="Q572" s="73">
        <f t="shared" si="63"/>
        <v>0</v>
      </c>
      <c r="S572" s="168"/>
      <c r="T572" s="3"/>
      <c r="U572" s="3"/>
      <c r="V572" s="3"/>
    </row>
    <row r="573" spans="1:22" s="23" customFormat="1" hidden="1">
      <c r="A573" s="63" t="s">
        <v>166</v>
      </c>
      <c r="B573" s="63"/>
      <c r="C573" s="69" t="s">
        <v>647</v>
      </c>
      <c r="D573" s="69" t="s">
        <v>29</v>
      </c>
      <c r="E573" s="66">
        <v>2000</v>
      </c>
      <c r="F573" s="67" t="s">
        <v>228</v>
      </c>
      <c r="G573" s="63"/>
      <c r="H573" s="63"/>
      <c r="I573" s="63"/>
      <c r="J573" s="63"/>
      <c r="K573" s="63"/>
      <c r="L573" s="63"/>
      <c r="M573" s="63"/>
      <c r="N573" s="63"/>
      <c r="O573" s="68">
        <f t="shared" si="61"/>
        <v>3</v>
      </c>
      <c r="P573" s="66">
        <f t="shared" si="62"/>
        <v>0</v>
      </c>
      <c r="Q573" s="73">
        <f t="shared" si="63"/>
        <v>0</v>
      </c>
      <c r="S573" s="168"/>
      <c r="T573" s="3"/>
      <c r="U573" s="3"/>
      <c r="V573" s="3"/>
    </row>
    <row r="574" spans="1:22" s="23" customFormat="1" hidden="1">
      <c r="A574" s="63" t="s">
        <v>166</v>
      </c>
      <c r="B574" s="63"/>
      <c r="C574" s="69" t="s">
        <v>42</v>
      </c>
      <c r="D574" s="69" t="s">
        <v>156</v>
      </c>
      <c r="E574" s="66">
        <v>2003</v>
      </c>
      <c r="F574" s="67" t="s">
        <v>228</v>
      </c>
      <c r="G574" s="63"/>
      <c r="H574" s="63"/>
      <c r="I574" s="63"/>
      <c r="J574" s="63"/>
      <c r="K574" s="63"/>
      <c r="L574" s="63"/>
      <c r="M574" s="63"/>
      <c r="N574" s="63"/>
      <c r="O574" s="68">
        <f t="shared" ref="O574:O638" si="64">IF(E574&lt;=2003,3,2)</f>
        <v>3</v>
      </c>
      <c r="P574" s="66">
        <f t="shared" ref="P574:P638" si="65">COUNTA(H574:N574)</f>
        <v>0</v>
      </c>
      <c r="Q574" s="73">
        <f t="shared" ref="Q574:Q638" si="66">COUNTA(G574)*5+O574*P574</f>
        <v>0</v>
      </c>
      <c r="S574" s="168"/>
      <c r="T574" s="3"/>
      <c r="U574" s="3"/>
      <c r="V574" s="3"/>
    </row>
    <row r="575" spans="1:22" s="23" customFormat="1" hidden="1">
      <c r="A575" s="63" t="s">
        <v>166</v>
      </c>
      <c r="B575" s="63"/>
      <c r="C575" s="69" t="s">
        <v>300</v>
      </c>
      <c r="D575" s="69" t="s">
        <v>259</v>
      </c>
      <c r="E575" s="66">
        <v>2006</v>
      </c>
      <c r="F575" s="67" t="s">
        <v>228</v>
      </c>
      <c r="G575" s="63"/>
      <c r="H575" s="63"/>
      <c r="I575" s="63"/>
      <c r="J575" s="63"/>
      <c r="K575" s="63"/>
      <c r="L575" s="63"/>
      <c r="M575" s="63"/>
      <c r="N575" s="63"/>
      <c r="O575" s="68">
        <f t="shared" si="64"/>
        <v>2</v>
      </c>
      <c r="P575" s="66">
        <f t="shared" si="65"/>
        <v>0</v>
      </c>
      <c r="Q575" s="73">
        <f t="shared" si="66"/>
        <v>0</v>
      </c>
      <c r="S575" s="168"/>
      <c r="T575" s="3"/>
      <c r="U575" s="3"/>
      <c r="V575" s="3"/>
    </row>
    <row r="576" spans="1:22" s="23" customFormat="1" hidden="1">
      <c r="A576" s="63" t="s">
        <v>166</v>
      </c>
      <c r="B576" s="63"/>
      <c r="C576" s="69" t="s">
        <v>112</v>
      </c>
      <c r="D576" s="69" t="s">
        <v>232</v>
      </c>
      <c r="E576" s="66">
        <v>2006</v>
      </c>
      <c r="F576" s="67" t="s">
        <v>228</v>
      </c>
      <c r="G576" s="63"/>
      <c r="H576" s="63"/>
      <c r="I576" s="63"/>
      <c r="J576" s="63"/>
      <c r="K576" s="63"/>
      <c r="L576" s="63"/>
      <c r="M576" s="63"/>
      <c r="N576" s="63"/>
      <c r="O576" s="68">
        <f t="shared" si="64"/>
        <v>2</v>
      </c>
      <c r="P576" s="66">
        <f t="shared" si="65"/>
        <v>0</v>
      </c>
      <c r="Q576" s="73">
        <f t="shared" si="66"/>
        <v>0</v>
      </c>
      <c r="S576" s="168"/>
      <c r="T576" s="3"/>
      <c r="U576" s="3"/>
      <c r="V576" s="3"/>
    </row>
    <row r="577" spans="1:22" s="23" customFormat="1" hidden="1">
      <c r="A577" s="63" t="s">
        <v>166</v>
      </c>
      <c r="B577" s="63"/>
      <c r="C577" s="69" t="s">
        <v>817</v>
      </c>
      <c r="D577" s="69" t="s">
        <v>37</v>
      </c>
      <c r="E577" s="66">
        <v>2002</v>
      </c>
      <c r="F577" s="67" t="s">
        <v>228</v>
      </c>
      <c r="G577" s="63"/>
      <c r="H577" s="63"/>
      <c r="I577" s="63"/>
      <c r="J577" s="63"/>
      <c r="K577" s="63"/>
      <c r="L577" s="63"/>
      <c r="M577" s="63"/>
      <c r="N577" s="63"/>
      <c r="O577" s="68">
        <f t="shared" si="64"/>
        <v>3</v>
      </c>
      <c r="P577" s="66">
        <f t="shared" si="65"/>
        <v>0</v>
      </c>
      <c r="Q577" s="73">
        <f t="shared" si="66"/>
        <v>0</v>
      </c>
      <c r="S577" s="168"/>
      <c r="T577" s="3"/>
      <c r="U577" s="3"/>
      <c r="V577" s="3"/>
    </row>
    <row r="578" spans="1:22" s="23" customFormat="1" hidden="1">
      <c r="A578" s="63" t="s">
        <v>166</v>
      </c>
      <c r="B578" s="63"/>
      <c r="C578" s="69" t="s">
        <v>58</v>
      </c>
      <c r="D578" s="69" t="s">
        <v>59</v>
      </c>
      <c r="E578" s="66">
        <v>2001</v>
      </c>
      <c r="F578" s="67" t="s">
        <v>228</v>
      </c>
      <c r="G578" s="63"/>
      <c r="H578" s="63"/>
      <c r="I578" s="63"/>
      <c r="J578" s="63"/>
      <c r="K578" s="63"/>
      <c r="L578" s="63"/>
      <c r="M578" s="63"/>
      <c r="N578" s="63"/>
      <c r="O578" s="68">
        <f t="shared" si="64"/>
        <v>3</v>
      </c>
      <c r="P578" s="66">
        <f t="shared" si="65"/>
        <v>0</v>
      </c>
      <c r="Q578" s="73">
        <f t="shared" si="66"/>
        <v>0</v>
      </c>
      <c r="S578" s="168"/>
      <c r="T578" s="3"/>
      <c r="U578" s="3"/>
      <c r="V578" s="3"/>
    </row>
    <row r="579" spans="1:22" s="23" customFormat="1" hidden="1">
      <c r="A579" s="63" t="s">
        <v>166</v>
      </c>
      <c r="B579" s="63"/>
      <c r="C579" s="69" t="s">
        <v>304</v>
      </c>
      <c r="D579" s="69" t="s">
        <v>258</v>
      </c>
      <c r="E579" s="66">
        <v>2004</v>
      </c>
      <c r="F579" s="67" t="s">
        <v>228</v>
      </c>
      <c r="G579" s="63"/>
      <c r="H579" s="63"/>
      <c r="I579" s="63"/>
      <c r="J579" s="63"/>
      <c r="K579" s="63"/>
      <c r="L579" s="63"/>
      <c r="M579" s="63"/>
      <c r="N579" s="63"/>
      <c r="O579" s="68">
        <f t="shared" si="64"/>
        <v>2</v>
      </c>
      <c r="P579" s="66">
        <f t="shared" si="65"/>
        <v>0</v>
      </c>
      <c r="Q579" s="73">
        <f t="shared" si="66"/>
        <v>0</v>
      </c>
      <c r="S579" s="168"/>
      <c r="T579" s="3"/>
      <c r="U579" s="3"/>
      <c r="V579" s="3"/>
    </row>
    <row r="580" spans="1:22" s="23" customFormat="1" hidden="1">
      <c r="A580" s="63" t="s">
        <v>167</v>
      </c>
      <c r="B580" s="63"/>
      <c r="C580" s="69" t="s">
        <v>8</v>
      </c>
      <c r="D580" s="69" t="s">
        <v>35</v>
      </c>
      <c r="E580" s="66">
        <v>2005</v>
      </c>
      <c r="F580" s="67" t="s">
        <v>228</v>
      </c>
      <c r="G580" s="63"/>
      <c r="H580" s="63"/>
      <c r="I580" s="63"/>
      <c r="J580" s="63"/>
      <c r="K580" s="63"/>
      <c r="L580" s="63"/>
      <c r="M580" s="63"/>
      <c r="N580" s="63"/>
      <c r="O580" s="68">
        <f t="shared" si="64"/>
        <v>2</v>
      </c>
      <c r="P580" s="66">
        <f t="shared" si="65"/>
        <v>0</v>
      </c>
      <c r="Q580" s="73">
        <f t="shared" si="66"/>
        <v>0</v>
      </c>
      <c r="S580" s="168"/>
      <c r="T580" s="3"/>
      <c r="U580" s="3"/>
      <c r="V580" s="3"/>
    </row>
    <row r="581" spans="1:22" s="23" customFormat="1" hidden="1">
      <c r="A581" s="63" t="s">
        <v>167</v>
      </c>
      <c r="B581" s="63"/>
      <c r="C581" s="69" t="s">
        <v>293</v>
      </c>
      <c r="D581" s="69" t="s">
        <v>294</v>
      </c>
      <c r="E581" s="66">
        <v>2006</v>
      </c>
      <c r="F581" s="67" t="s">
        <v>228</v>
      </c>
      <c r="G581" s="63"/>
      <c r="H581" s="63"/>
      <c r="I581" s="63"/>
      <c r="J581" s="63"/>
      <c r="K581" s="63"/>
      <c r="L581" s="63"/>
      <c r="M581" s="63"/>
      <c r="N581" s="63"/>
      <c r="O581" s="68">
        <f t="shared" si="64"/>
        <v>2</v>
      </c>
      <c r="P581" s="66">
        <f t="shared" si="65"/>
        <v>0</v>
      </c>
      <c r="Q581" s="73">
        <f t="shared" si="66"/>
        <v>0</v>
      </c>
      <c r="S581" s="168"/>
      <c r="T581" s="3"/>
      <c r="U581" s="3"/>
      <c r="V581" s="3"/>
    </row>
    <row r="582" spans="1:22" s="23" customFormat="1" hidden="1">
      <c r="A582" s="63" t="s">
        <v>167</v>
      </c>
      <c r="B582" s="63"/>
      <c r="C582" s="69" t="s">
        <v>25</v>
      </c>
      <c r="D582" s="69" t="s">
        <v>56</v>
      </c>
      <c r="E582" s="66">
        <v>2002</v>
      </c>
      <c r="F582" s="67" t="s">
        <v>228</v>
      </c>
      <c r="G582" s="63"/>
      <c r="H582" s="63"/>
      <c r="I582" s="63"/>
      <c r="J582" s="63"/>
      <c r="K582" s="63"/>
      <c r="L582" s="63"/>
      <c r="M582" s="63"/>
      <c r="N582" s="63"/>
      <c r="O582" s="68">
        <f t="shared" si="64"/>
        <v>3</v>
      </c>
      <c r="P582" s="66">
        <f t="shared" si="65"/>
        <v>0</v>
      </c>
      <c r="Q582" s="73">
        <f t="shared" si="66"/>
        <v>0</v>
      </c>
      <c r="R582"/>
      <c r="S582" s="168"/>
      <c r="T582" s="3"/>
      <c r="U582" s="3"/>
      <c r="V582" s="3"/>
    </row>
    <row r="583" spans="1:22" s="23" customFormat="1" hidden="1">
      <c r="A583" s="63" t="s">
        <v>167</v>
      </c>
      <c r="B583" s="63"/>
      <c r="C583" s="69" t="s">
        <v>630</v>
      </c>
      <c r="D583" s="69" t="s">
        <v>631</v>
      </c>
      <c r="E583" s="66">
        <v>2005</v>
      </c>
      <c r="F583" s="67" t="s">
        <v>228</v>
      </c>
      <c r="G583" s="63"/>
      <c r="H583" s="63"/>
      <c r="I583" s="63"/>
      <c r="J583" s="63"/>
      <c r="K583" s="63"/>
      <c r="L583" s="63"/>
      <c r="M583" s="63"/>
      <c r="N583" s="63"/>
      <c r="O583" s="68">
        <f t="shared" si="64"/>
        <v>2</v>
      </c>
      <c r="P583" s="66">
        <f t="shared" si="65"/>
        <v>0</v>
      </c>
      <c r="Q583" s="73">
        <f t="shared" si="66"/>
        <v>0</v>
      </c>
      <c r="R583"/>
      <c r="S583" s="168"/>
      <c r="T583" s="3"/>
      <c r="U583" s="3"/>
      <c r="V583" s="3"/>
    </row>
    <row r="584" spans="1:22" s="23" customFormat="1" hidden="1">
      <c r="A584" s="63" t="s">
        <v>166</v>
      </c>
      <c r="B584" s="63"/>
      <c r="C584" s="69" t="s">
        <v>711</v>
      </c>
      <c r="D584" s="69" t="s">
        <v>712</v>
      </c>
      <c r="E584" s="66">
        <v>2006</v>
      </c>
      <c r="F584" s="67" t="s">
        <v>228</v>
      </c>
      <c r="G584" s="63"/>
      <c r="H584" s="63"/>
      <c r="I584" s="63"/>
      <c r="J584" s="63"/>
      <c r="K584" s="63"/>
      <c r="L584" s="63"/>
      <c r="M584" s="63"/>
      <c r="N584" s="63"/>
      <c r="O584" s="68">
        <f t="shared" si="64"/>
        <v>2</v>
      </c>
      <c r="P584" s="66">
        <f t="shared" si="65"/>
        <v>0</v>
      </c>
      <c r="Q584" s="73">
        <f t="shared" si="66"/>
        <v>0</v>
      </c>
      <c r="R584"/>
      <c r="S584" s="168"/>
      <c r="T584" s="3"/>
      <c r="U584" s="3"/>
      <c r="V584" s="3"/>
    </row>
    <row r="585" spans="1:22" s="23" customFormat="1" hidden="1">
      <c r="A585" s="63" t="s">
        <v>167</v>
      </c>
      <c r="B585" s="63"/>
      <c r="C585" s="69" t="s">
        <v>749</v>
      </c>
      <c r="D585" s="69" t="s">
        <v>297</v>
      </c>
      <c r="E585" s="66">
        <v>2003</v>
      </c>
      <c r="F585" s="67" t="s">
        <v>228</v>
      </c>
      <c r="G585" s="63"/>
      <c r="H585" s="63"/>
      <c r="I585" s="63"/>
      <c r="J585" s="63"/>
      <c r="K585" s="63"/>
      <c r="L585" s="63"/>
      <c r="M585" s="63"/>
      <c r="N585" s="63"/>
      <c r="O585" s="68">
        <f t="shared" si="64"/>
        <v>3</v>
      </c>
      <c r="P585" s="66">
        <f t="shared" si="65"/>
        <v>0</v>
      </c>
      <c r="Q585" s="73">
        <f t="shared" si="66"/>
        <v>0</v>
      </c>
      <c r="R585"/>
      <c r="S585" s="168"/>
      <c r="T585" s="3"/>
      <c r="U585" s="3"/>
      <c r="V585" s="3"/>
    </row>
    <row r="586" spans="1:22" s="23" customFormat="1" hidden="1">
      <c r="A586" s="63" t="s">
        <v>167</v>
      </c>
      <c r="B586" s="63"/>
      <c r="C586" s="67" t="s">
        <v>162</v>
      </c>
      <c r="D586" s="67" t="s">
        <v>728</v>
      </c>
      <c r="E586" s="66">
        <v>2005</v>
      </c>
      <c r="F586" s="67" t="s">
        <v>228</v>
      </c>
      <c r="G586" s="63"/>
      <c r="H586" s="63"/>
      <c r="I586" s="63"/>
      <c r="J586" s="63"/>
      <c r="K586" s="63"/>
      <c r="L586" s="63"/>
      <c r="M586" s="63"/>
      <c r="N586" s="63"/>
      <c r="O586" s="68">
        <f t="shared" si="64"/>
        <v>2</v>
      </c>
      <c r="P586" s="66">
        <f t="shared" si="65"/>
        <v>0</v>
      </c>
      <c r="Q586" s="73">
        <f t="shared" si="66"/>
        <v>0</v>
      </c>
      <c r="R586"/>
      <c r="S586" s="168"/>
      <c r="T586" s="3"/>
      <c r="U586" s="3"/>
      <c r="V586" s="3"/>
    </row>
    <row r="587" spans="1:22" s="23" customFormat="1" hidden="1">
      <c r="A587" s="63" t="s">
        <v>166</v>
      </c>
      <c r="B587" s="63"/>
      <c r="C587" s="69" t="s">
        <v>302</v>
      </c>
      <c r="D587" s="69" t="s">
        <v>303</v>
      </c>
      <c r="E587" s="66">
        <v>2005</v>
      </c>
      <c r="F587" s="67" t="s">
        <v>228</v>
      </c>
      <c r="G587" s="63"/>
      <c r="H587" s="63"/>
      <c r="I587" s="63"/>
      <c r="J587" s="63"/>
      <c r="K587" s="63"/>
      <c r="L587" s="63"/>
      <c r="M587" s="63"/>
      <c r="N587" s="63"/>
      <c r="O587" s="68">
        <f t="shared" si="64"/>
        <v>2</v>
      </c>
      <c r="P587" s="66">
        <f t="shared" si="65"/>
        <v>0</v>
      </c>
      <c r="Q587" s="73">
        <f t="shared" si="66"/>
        <v>0</v>
      </c>
      <c r="R587"/>
      <c r="S587" s="168"/>
      <c r="T587" s="3"/>
      <c r="U587" s="3"/>
      <c r="V587" s="3"/>
    </row>
    <row r="588" spans="1:22" s="23" customFormat="1" hidden="1">
      <c r="A588" s="63" t="s">
        <v>166</v>
      </c>
      <c r="B588" s="63"/>
      <c r="C588" s="69" t="s">
        <v>993</v>
      </c>
      <c r="D588" s="69" t="s">
        <v>219</v>
      </c>
      <c r="E588" s="66">
        <v>2004</v>
      </c>
      <c r="F588" s="67" t="s">
        <v>228</v>
      </c>
      <c r="G588" s="63"/>
      <c r="H588" s="63"/>
      <c r="I588" s="63"/>
      <c r="J588" s="63"/>
      <c r="K588" s="63"/>
      <c r="L588" s="63"/>
      <c r="M588" s="63"/>
      <c r="N588" s="63"/>
      <c r="O588" s="68">
        <f>IF(E588&lt;=2003,3,2)</f>
        <v>2</v>
      </c>
      <c r="P588" s="66">
        <f>COUNTA(H588:N588)</f>
        <v>0</v>
      </c>
      <c r="Q588" s="73">
        <f>COUNTA(G588)*5+O588*P588</f>
        <v>0</v>
      </c>
      <c r="R588"/>
      <c r="S588" s="168"/>
      <c r="T588" s="3"/>
      <c r="U588" s="3"/>
      <c r="V588" s="3"/>
    </row>
    <row r="589" spans="1:22" s="23" customFormat="1" hidden="1">
      <c r="A589" s="63" t="s">
        <v>167</v>
      </c>
      <c r="B589" s="63"/>
      <c r="C589" s="67" t="s">
        <v>812</v>
      </c>
      <c r="D589" s="67" t="s">
        <v>74</v>
      </c>
      <c r="E589" s="66">
        <v>1999</v>
      </c>
      <c r="F589" s="67" t="s">
        <v>228</v>
      </c>
      <c r="G589" s="63"/>
      <c r="H589" s="63"/>
      <c r="I589" s="63"/>
      <c r="J589" s="63"/>
      <c r="K589" s="63"/>
      <c r="L589" s="63"/>
      <c r="M589" s="63"/>
      <c r="N589" s="63"/>
      <c r="O589" s="68">
        <f t="shared" si="64"/>
        <v>3</v>
      </c>
      <c r="P589" s="66">
        <f t="shared" si="65"/>
        <v>0</v>
      </c>
      <c r="Q589" s="73">
        <f t="shared" si="66"/>
        <v>0</v>
      </c>
      <c r="R589"/>
      <c r="S589" s="168"/>
      <c r="T589" s="3"/>
      <c r="U589" s="3"/>
      <c r="V589" s="3"/>
    </row>
    <row r="590" spans="1:22" s="23" customFormat="1" hidden="1">
      <c r="A590" s="63" t="s">
        <v>167</v>
      </c>
      <c r="B590" s="63"/>
      <c r="C590" s="75" t="s">
        <v>620</v>
      </c>
      <c r="D590" s="75" t="s">
        <v>278</v>
      </c>
      <c r="E590" s="66">
        <v>2004</v>
      </c>
      <c r="F590" s="67" t="s">
        <v>473</v>
      </c>
      <c r="G590" s="70"/>
      <c r="H590" s="70"/>
      <c r="I590" s="70"/>
      <c r="J590" s="63"/>
      <c r="K590" s="70"/>
      <c r="L590" s="70"/>
      <c r="M590" s="70"/>
      <c r="N590" s="63"/>
      <c r="O590" s="68">
        <f t="shared" si="64"/>
        <v>2</v>
      </c>
      <c r="P590" s="66">
        <f t="shared" si="65"/>
        <v>0</v>
      </c>
      <c r="Q590" s="73">
        <f t="shared" si="66"/>
        <v>0</v>
      </c>
      <c r="R590"/>
      <c r="S590" s="168"/>
      <c r="T590" s="3"/>
      <c r="U590" s="3"/>
      <c r="V590" s="3"/>
    </row>
    <row r="591" spans="1:22" s="23" customFormat="1" hidden="1">
      <c r="A591" s="63" t="s">
        <v>167</v>
      </c>
      <c r="B591" s="63"/>
      <c r="C591" s="67" t="s">
        <v>490</v>
      </c>
      <c r="D591" s="67" t="s">
        <v>491</v>
      </c>
      <c r="E591" s="66">
        <v>2001</v>
      </c>
      <c r="F591" s="67" t="s">
        <v>473</v>
      </c>
      <c r="G591" s="70"/>
      <c r="H591" s="70"/>
      <c r="I591" s="70"/>
      <c r="J591" s="63"/>
      <c r="K591" s="70"/>
      <c r="L591" s="70"/>
      <c r="M591" s="63"/>
      <c r="N591" s="63"/>
      <c r="O591" s="68">
        <f t="shared" si="64"/>
        <v>3</v>
      </c>
      <c r="P591" s="66">
        <f t="shared" si="65"/>
        <v>0</v>
      </c>
      <c r="Q591" s="73">
        <f t="shared" si="66"/>
        <v>0</v>
      </c>
      <c r="R591"/>
      <c r="S591" s="168"/>
      <c r="T591" s="3"/>
      <c r="U591" s="3"/>
      <c r="V591" s="3"/>
    </row>
    <row r="592" spans="1:22" s="23" customFormat="1" hidden="1">
      <c r="A592" s="63" t="s">
        <v>167</v>
      </c>
      <c r="B592" s="63"/>
      <c r="C592" s="67" t="s">
        <v>478</v>
      </c>
      <c r="D592" s="67" t="s">
        <v>485</v>
      </c>
      <c r="E592" s="66">
        <v>2003</v>
      </c>
      <c r="F592" s="67" t="s">
        <v>473</v>
      </c>
      <c r="G592" s="63"/>
      <c r="H592" s="63"/>
      <c r="I592" s="70"/>
      <c r="J592" s="70"/>
      <c r="K592" s="70"/>
      <c r="L592" s="70"/>
      <c r="M592" s="63"/>
      <c r="N592" s="63"/>
      <c r="O592" s="68">
        <f t="shared" si="64"/>
        <v>3</v>
      </c>
      <c r="P592" s="66">
        <f t="shared" si="65"/>
        <v>0</v>
      </c>
      <c r="Q592" s="73">
        <f t="shared" si="66"/>
        <v>0</v>
      </c>
      <c r="R592"/>
      <c r="S592" s="168"/>
      <c r="T592" s="3"/>
      <c r="U592" s="3"/>
      <c r="V592" s="3"/>
    </row>
    <row r="593" spans="1:22" s="23" customFormat="1" hidden="1">
      <c r="A593" s="63" t="s">
        <v>166</v>
      </c>
      <c r="B593" s="63"/>
      <c r="C593" s="67" t="s">
        <v>478</v>
      </c>
      <c r="D593" s="67" t="s">
        <v>479</v>
      </c>
      <c r="E593" s="66">
        <v>2006</v>
      </c>
      <c r="F593" s="67" t="s">
        <v>473</v>
      </c>
      <c r="G593" s="63"/>
      <c r="H593" s="63"/>
      <c r="I593" s="70"/>
      <c r="J593" s="70"/>
      <c r="K593" s="70"/>
      <c r="L593" s="70"/>
      <c r="M593" s="70"/>
      <c r="N593" s="63"/>
      <c r="O593" s="68">
        <f t="shared" si="64"/>
        <v>2</v>
      </c>
      <c r="P593" s="66">
        <f t="shared" si="65"/>
        <v>0</v>
      </c>
      <c r="Q593" s="73">
        <f t="shared" si="66"/>
        <v>0</v>
      </c>
      <c r="R593"/>
      <c r="S593" s="168"/>
      <c r="T593" s="3"/>
      <c r="U593" s="3"/>
      <c r="V593" s="3"/>
    </row>
    <row r="594" spans="1:22" s="23" customFormat="1" hidden="1">
      <c r="A594" s="63" t="s">
        <v>167</v>
      </c>
      <c r="B594" s="63"/>
      <c r="C594" s="67" t="s">
        <v>493</v>
      </c>
      <c r="D594" s="67" t="s">
        <v>494</v>
      </c>
      <c r="E594" s="115">
        <v>1999</v>
      </c>
      <c r="F594" s="67" t="s">
        <v>473</v>
      </c>
      <c r="G594" s="63"/>
      <c r="H594" s="63"/>
      <c r="I594" s="70"/>
      <c r="J594" s="70"/>
      <c r="K594" s="70"/>
      <c r="L594" s="70"/>
      <c r="M594" s="63"/>
      <c r="N594" s="63"/>
      <c r="O594" s="68">
        <f t="shared" si="64"/>
        <v>3</v>
      </c>
      <c r="P594" s="66">
        <f t="shared" si="65"/>
        <v>0</v>
      </c>
      <c r="Q594" s="73">
        <f t="shared" si="66"/>
        <v>0</v>
      </c>
      <c r="R594"/>
      <c r="S594" s="168"/>
      <c r="T594" s="3"/>
      <c r="U594" s="3"/>
      <c r="V594" s="3"/>
    </row>
    <row r="595" spans="1:22" s="23" customFormat="1" hidden="1">
      <c r="A595" s="63" t="s">
        <v>167</v>
      </c>
      <c r="B595" s="72"/>
      <c r="C595" s="77" t="s">
        <v>493</v>
      </c>
      <c r="D595" s="77" t="s">
        <v>494</v>
      </c>
      <c r="E595" s="116">
        <v>1998</v>
      </c>
      <c r="F595" s="71" t="s">
        <v>473</v>
      </c>
      <c r="G595" s="63"/>
      <c r="H595" s="63"/>
      <c r="I595" s="70"/>
      <c r="J595" s="70"/>
      <c r="K595" s="70"/>
      <c r="L595" s="70"/>
      <c r="M595" s="63"/>
      <c r="N595" s="63"/>
      <c r="O595" s="68">
        <f t="shared" si="64"/>
        <v>3</v>
      </c>
      <c r="P595" s="66">
        <f t="shared" si="65"/>
        <v>0</v>
      </c>
      <c r="Q595" s="73">
        <f t="shared" si="66"/>
        <v>0</v>
      </c>
      <c r="R595"/>
      <c r="S595" s="168"/>
      <c r="T595" s="3"/>
      <c r="U595" s="3"/>
      <c r="V595" s="3"/>
    </row>
    <row r="596" spans="1:22" s="23" customFormat="1" hidden="1">
      <c r="A596" s="63" t="s">
        <v>166</v>
      </c>
      <c r="B596" s="63"/>
      <c r="C596" s="67" t="s">
        <v>486</v>
      </c>
      <c r="D596" s="67" t="s">
        <v>458</v>
      </c>
      <c r="E596" s="66">
        <v>2002</v>
      </c>
      <c r="F596" s="67" t="s">
        <v>473</v>
      </c>
      <c r="G596" s="63"/>
      <c r="H596" s="63"/>
      <c r="I596" s="70"/>
      <c r="J596" s="70"/>
      <c r="K596" s="70"/>
      <c r="L596" s="70"/>
      <c r="M596" s="70"/>
      <c r="N596" s="63"/>
      <c r="O596" s="68">
        <f t="shared" si="64"/>
        <v>3</v>
      </c>
      <c r="P596" s="66">
        <f t="shared" si="65"/>
        <v>0</v>
      </c>
      <c r="Q596" s="73">
        <f t="shared" si="66"/>
        <v>0</v>
      </c>
      <c r="R596"/>
      <c r="S596" s="168"/>
      <c r="T596" s="3"/>
      <c r="U596" s="3"/>
      <c r="V596" s="3"/>
    </row>
    <row r="597" spans="1:22" s="23" customFormat="1" hidden="1">
      <c r="A597" s="63" t="s">
        <v>166</v>
      </c>
      <c r="B597" s="63"/>
      <c r="C597" s="67" t="s">
        <v>474</v>
      </c>
      <c r="D597" s="67" t="s">
        <v>475</v>
      </c>
      <c r="E597" s="66">
        <v>2005</v>
      </c>
      <c r="F597" s="67" t="s">
        <v>473</v>
      </c>
      <c r="G597" s="63"/>
      <c r="H597" s="63"/>
      <c r="I597" s="70"/>
      <c r="J597" s="70"/>
      <c r="K597" s="70"/>
      <c r="L597" s="70"/>
      <c r="M597" s="63"/>
      <c r="N597" s="63"/>
      <c r="O597" s="68">
        <f t="shared" si="64"/>
        <v>2</v>
      </c>
      <c r="P597" s="66">
        <f t="shared" si="65"/>
        <v>0</v>
      </c>
      <c r="Q597" s="73">
        <f t="shared" si="66"/>
        <v>0</v>
      </c>
      <c r="S597" s="168"/>
      <c r="T597" s="3"/>
      <c r="U597" s="3"/>
      <c r="V597" s="3"/>
    </row>
    <row r="598" spans="1:22" s="23" customFormat="1" hidden="1">
      <c r="A598" s="63" t="s">
        <v>167</v>
      </c>
      <c r="B598" s="63"/>
      <c r="C598" s="67" t="s">
        <v>492</v>
      </c>
      <c r="D598" s="67" t="s">
        <v>149</v>
      </c>
      <c r="E598" s="66">
        <v>2000</v>
      </c>
      <c r="F598" s="67" t="s">
        <v>473</v>
      </c>
      <c r="G598" s="63"/>
      <c r="H598" s="63"/>
      <c r="I598" s="70"/>
      <c r="J598" s="70"/>
      <c r="K598" s="70"/>
      <c r="L598" s="70"/>
      <c r="M598" s="70"/>
      <c r="N598" s="63"/>
      <c r="O598" s="68">
        <f t="shared" si="64"/>
        <v>3</v>
      </c>
      <c r="P598" s="66">
        <f t="shared" si="65"/>
        <v>0</v>
      </c>
      <c r="Q598" s="73">
        <f t="shared" si="66"/>
        <v>0</v>
      </c>
      <c r="S598" s="168"/>
      <c r="T598" s="3"/>
      <c r="U598" s="3"/>
      <c r="V598" s="3"/>
    </row>
    <row r="599" spans="1:22" s="23" customFormat="1" hidden="1">
      <c r="A599" s="63" t="s">
        <v>166</v>
      </c>
      <c r="B599" s="63"/>
      <c r="C599" s="69" t="s">
        <v>489</v>
      </c>
      <c r="D599" s="69" t="s">
        <v>92</v>
      </c>
      <c r="E599" s="66">
        <v>2002</v>
      </c>
      <c r="F599" s="67" t="s">
        <v>473</v>
      </c>
      <c r="G599" s="63"/>
      <c r="H599" s="63"/>
      <c r="I599" s="70"/>
      <c r="J599" s="70"/>
      <c r="K599" s="70"/>
      <c r="L599" s="70"/>
      <c r="M599" s="70"/>
      <c r="N599" s="63"/>
      <c r="O599" s="68">
        <f t="shared" si="64"/>
        <v>3</v>
      </c>
      <c r="P599" s="66">
        <f t="shared" si="65"/>
        <v>0</v>
      </c>
      <c r="Q599" s="73">
        <f t="shared" si="66"/>
        <v>0</v>
      </c>
      <c r="S599" s="168"/>
      <c r="T599" s="3"/>
      <c r="U599" s="3"/>
      <c r="V599" s="3"/>
    </row>
    <row r="600" spans="1:22" s="23" customFormat="1" hidden="1">
      <c r="A600" s="63" t="s">
        <v>167</v>
      </c>
      <c r="B600" s="63"/>
      <c r="C600" s="67" t="s">
        <v>351</v>
      </c>
      <c r="D600" s="67" t="s">
        <v>321</v>
      </c>
      <c r="E600" s="66">
        <v>2000</v>
      </c>
      <c r="F600" s="67" t="s">
        <v>123</v>
      </c>
      <c r="G600" s="63"/>
      <c r="H600" s="63"/>
      <c r="I600" s="63"/>
      <c r="J600" s="63"/>
      <c r="K600" s="63"/>
      <c r="L600" s="63"/>
      <c r="M600" s="63"/>
      <c r="N600" s="63"/>
      <c r="O600" s="68">
        <f t="shared" si="64"/>
        <v>3</v>
      </c>
      <c r="P600" s="66">
        <f t="shared" si="65"/>
        <v>0</v>
      </c>
      <c r="Q600" s="73">
        <f t="shared" si="66"/>
        <v>0</v>
      </c>
      <c r="S600" s="168"/>
      <c r="T600" s="3"/>
      <c r="U600" s="3"/>
      <c r="V600" s="3"/>
    </row>
    <row r="601" spans="1:22" s="23" customFormat="1" hidden="1">
      <c r="A601" s="63" t="s">
        <v>166</v>
      </c>
      <c r="B601" s="63"/>
      <c r="C601" s="67" t="s">
        <v>91</v>
      </c>
      <c r="D601" s="67" t="s">
        <v>92</v>
      </c>
      <c r="E601" s="66">
        <v>1999</v>
      </c>
      <c r="F601" s="67" t="s">
        <v>123</v>
      </c>
      <c r="G601" s="63"/>
      <c r="H601" s="63"/>
      <c r="I601" s="63"/>
      <c r="J601" s="63"/>
      <c r="K601" s="63"/>
      <c r="L601" s="63"/>
      <c r="M601" s="63"/>
      <c r="N601" s="63"/>
      <c r="O601" s="68">
        <f t="shared" si="64"/>
        <v>3</v>
      </c>
      <c r="P601" s="66">
        <f t="shared" si="65"/>
        <v>0</v>
      </c>
      <c r="Q601" s="73">
        <f t="shared" si="66"/>
        <v>0</v>
      </c>
      <c r="S601" s="168"/>
      <c r="T601" s="3"/>
      <c r="U601" s="3"/>
      <c r="V601" s="3"/>
    </row>
    <row r="602" spans="1:22" s="23" customFormat="1" hidden="1">
      <c r="A602" s="63" t="s">
        <v>166</v>
      </c>
      <c r="B602" s="63"/>
      <c r="C602" s="67" t="s">
        <v>350</v>
      </c>
      <c r="D602" s="67" t="s">
        <v>256</v>
      </c>
      <c r="E602" s="66">
        <v>1999</v>
      </c>
      <c r="F602" s="67" t="s">
        <v>123</v>
      </c>
      <c r="G602" s="63"/>
      <c r="H602" s="63"/>
      <c r="I602" s="63"/>
      <c r="J602" s="63"/>
      <c r="K602" s="63"/>
      <c r="L602" s="63"/>
      <c r="M602" s="63"/>
      <c r="N602" s="63"/>
      <c r="O602" s="68">
        <f t="shared" si="64"/>
        <v>3</v>
      </c>
      <c r="P602" s="66">
        <f t="shared" si="65"/>
        <v>0</v>
      </c>
      <c r="Q602" s="73">
        <f t="shared" si="66"/>
        <v>0</v>
      </c>
      <c r="S602" s="168"/>
      <c r="T602" s="3"/>
      <c r="U602" s="3"/>
      <c r="V602" s="3"/>
    </row>
    <row r="603" spans="1:22" s="23" customFormat="1" hidden="1">
      <c r="A603" s="63" t="s">
        <v>167</v>
      </c>
      <c r="B603" s="63"/>
      <c r="C603" s="67" t="s">
        <v>410</v>
      </c>
      <c r="D603" s="67" t="s">
        <v>411</v>
      </c>
      <c r="E603" s="66">
        <v>1999</v>
      </c>
      <c r="F603" s="67" t="s">
        <v>155</v>
      </c>
      <c r="G603" s="63"/>
      <c r="H603" s="63"/>
      <c r="I603" s="63"/>
      <c r="J603" s="63"/>
      <c r="K603" s="63"/>
      <c r="L603" s="63"/>
      <c r="M603" s="63"/>
      <c r="N603" s="63"/>
      <c r="O603" s="68">
        <f t="shared" si="64"/>
        <v>3</v>
      </c>
      <c r="P603" s="66">
        <f t="shared" si="65"/>
        <v>0</v>
      </c>
      <c r="Q603" s="73">
        <f t="shared" si="66"/>
        <v>0</v>
      </c>
      <c r="S603" s="168"/>
      <c r="T603" s="3"/>
      <c r="U603" s="3"/>
      <c r="V603" s="3"/>
    </row>
    <row r="604" spans="1:22" s="23" customFormat="1" hidden="1">
      <c r="A604" s="63" t="s">
        <v>167</v>
      </c>
      <c r="B604" s="63"/>
      <c r="C604" s="67" t="s">
        <v>412</v>
      </c>
      <c r="D604" s="67" t="s">
        <v>413</v>
      </c>
      <c r="E604" s="66">
        <v>1999</v>
      </c>
      <c r="F604" s="67" t="s">
        <v>155</v>
      </c>
      <c r="G604" s="63"/>
      <c r="H604" s="63"/>
      <c r="I604" s="63"/>
      <c r="J604" s="63"/>
      <c r="K604" s="63"/>
      <c r="L604" s="63"/>
      <c r="M604" s="63"/>
      <c r="N604" s="63"/>
      <c r="O604" s="68">
        <f t="shared" si="64"/>
        <v>3</v>
      </c>
      <c r="P604" s="66">
        <f t="shared" si="65"/>
        <v>0</v>
      </c>
      <c r="Q604" s="73">
        <f t="shared" si="66"/>
        <v>0</v>
      </c>
      <c r="S604" s="168"/>
      <c r="T604" s="3"/>
      <c r="U604" s="3"/>
      <c r="V604" s="3"/>
    </row>
    <row r="605" spans="1:22" s="23" customFormat="1" hidden="1">
      <c r="A605" s="63" t="s">
        <v>166</v>
      </c>
      <c r="B605" s="63"/>
      <c r="C605" s="67" t="s">
        <v>414</v>
      </c>
      <c r="D605" s="67" t="s">
        <v>24</v>
      </c>
      <c r="E605" s="66">
        <v>1996</v>
      </c>
      <c r="F605" s="67" t="s">
        <v>155</v>
      </c>
      <c r="G605" s="63"/>
      <c r="H605" s="63"/>
      <c r="I605" s="63"/>
      <c r="J605" s="63"/>
      <c r="K605" s="63"/>
      <c r="L605" s="63"/>
      <c r="M605" s="63"/>
      <c r="N605" s="63"/>
      <c r="O605" s="68">
        <f t="shared" si="64"/>
        <v>3</v>
      </c>
      <c r="P605" s="66">
        <f t="shared" si="65"/>
        <v>0</v>
      </c>
      <c r="Q605" s="73">
        <f t="shared" si="66"/>
        <v>0</v>
      </c>
      <c r="S605" s="168"/>
      <c r="T605" s="3"/>
      <c r="U605" s="3"/>
      <c r="V605" s="3"/>
    </row>
    <row r="606" spans="1:22" s="23" customFormat="1" hidden="1">
      <c r="A606" s="63" t="s">
        <v>166</v>
      </c>
      <c r="B606" s="63"/>
      <c r="C606" s="67" t="s">
        <v>415</v>
      </c>
      <c r="D606" s="67" t="s">
        <v>416</v>
      </c>
      <c r="E606" s="66">
        <v>1998</v>
      </c>
      <c r="F606" s="67" t="s">
        <v>155</v>
      </c>
      <c r="G606" s="63"/>
      <c r="H606" s="63"/>
      <c r="I606" s="63"/>
      <c r="J606" s="63"/>
      <c r="K606" s="63"/>
      <c r="L606" s="63"/>
      <c r="M606" s="63"/>
      <c r="N606" s="63"/>
      <c r="O606" s="68">
        <f t="shared" si="64"/>
        <v>3</v>
      </c>
      <c r="P606" s="66">
        <f t="shared" si="65"/>
        <v>0</v>
      </c>
      <c r="Q606" s="73">
        <f t="shared" si="66"/>
        <v>0</v>
      </c>
      <c r="S606" s="168"/>
      <c r="T606" s="3"/>
      <c r="U606" s="3"/>
      <c r="V606" s="3"/>
    </row>
    <row r="607" spans="1:22" s="23" customFormat="1" hidden="1">
      <c r="A607" s="63" t="s">
        <v>166</v>
      </c>
      <c r="B607" s="63"/>
      <c r="C607" s="67" t="s">
        <v>417</v>
      </c>
      <c r="D607" s="67" t="s">
        <v>32</v>
      </c>
      <c r="E607" s="66">
        <v>1998</v>
      </c>
      <c r="F607" s="67" t="s">
        <v>155</v>
      </c>
      <c r="G607" s="63"/>
      <c r="H607" s="63"/>
      <c r="I607" s="63"/>
      <c r="J607" s="63"/>
      <c r="K607" s="63"/>
      <c r="L607" s="63"/>
      <c r="M607" s="63"/>
      <c r="N607" s="63"/>
      <c r="O607" s="68">
        <f t="shared" si="64"/>
        <v>3</v>
      </c>
      <c r="P607" s="66">
        <f t="shared" si="65"/>
        <v>0</v>
      </c>
      <c r="Q607" s="73">
        <f t="shared" si="66"/>
        <v>0</v>
      </c>
      <c r="S607" s="168"/>
      <c r="T607" s="3"/>
      <c r="U607" s="3"/>
      <c r="V607" s="3"/>
    </row>
    <row r="608" spans="1:22" s="23" customFormat="1" hidden="1">
      <c r="A608" s="63" t="s">
        <v>166</v>
      </c>
      <c r="B608" s="63"/>
      <c r="C608" s="67" t="s">
        <v>8</v>
      </c>
      <c r="D608" s="67" t="s">
        <v>20</v>
      </c>
      <c r="E608" s="66">
        <v>1999</v>
      </c>
      <c r="F608" s="67" t="s">
        <v>155</v>
      </c>
      <c r="G608" s="63"/>
      <c r="H608" s="63"/>
      <c r="I608" s="63"/>
      <c r="J608" s="63"/>
      <c r="K608" s="63"/>
      <c r="L608" s="63"/>
      <c r="M608" s="63"/>
      <c r="N608" s="63"/>
      <c r="O608" s="68">
        <f t="shared" si="64"/>
        <v>3</v>
      </c>
      <c r="P608" s="66">
        <f t="shared" si="65"/>
        <v>0</v>
      </c>
      <c r="Q608" s="73">
        <f t="shared" si="66"/>
        <v>0</v>
      </c>
      <c r="S608" s="168"/>
      <c r="T608" s="3"/>
      <c r="U608" s="3"/>
      <c r="V608" s="3"/>
    </row>
    <row r="609" spans="1:22" s="23" customFormat="1" hidden="1">
      <c r="A609" s="63" t="s">
        <v>166</v>
      </c>
      <c r="B609" s="63"/>
      <c r="C609" s="67" t="s">
        <v>419</v>
      </c>
      <c r="D609" s="67" t="s">
        <v>420</v>
      </c>
      <c r="E609" s="66">
        <v>1999</v>
      </c>
      <c r="F609" s="67" t="s">
        <v>155</v>
      </c>
      <c r="G609" s="63"/>
      <c r="H609" s="63"/>
      <c r="I609" s="63"/>
      <c r="J609" s="63"/>
      <c r="K609" s="63"/>
      <c r="L609" s="63"/>
      <c r="M609" s="63"/>
      <c r="N609" s="63"/>
      <c r="O609" s="68">
        <f t="shared" si="64"/>
        <v>3</v>
      </c>
      <c r="P609" s="66">
        <f t="shared" si="65"/>
        <v>0</v>
      </c>
      <c r="Q609" s="73">
        <f t="shared" si="66"/>
        <v>0</v>
      </c>
      <c r="S609" s="168"/>
      <c r="T609" s="3"/>
      <c r="U609" s="3"/>
      <c r="V609" s="3"/>
    </row>
    <row r="610" spans="1:22" s="23" customFormat="1" hidden="1">
      <c r="A610" s="63" t="s">
        <v>166</v>
      </c>
      <c r="B610" s="63"/>
      <c r="C610" s="67" t="s">
        <v>418</v>
      </c>
      <c r="D610" s="67" t="s">
        <v>66</v>
      </c>
      <c r="E610" s="66">
        <v>1998</v>
      </c>
      <c r="F610" s="67" t="s">
        <v>155</v>
      </c>
      <c r="G610" s="63"/>
      <c r="H610" s="63"/>
      <c r="I610" s="63"/>
      <c r="J610" s="63"/>
      <c r="K610" s="63"/>
      <c r="L610" s="63"/>
      <c r="M610" s="63"/>
      <c r="N610" s="63"/>
      <c r="O610" s="68">
        <f t="shared" si="64"/>
        <v>3</v>
      </c>
      <c r="P610" s="66">
        <f t="shared" si="65"/>
        <v>0</v>
      </c>
      <c r="Q610" s="73">
        <f t="shared" si="66"/>
        <v>0</v>
      </c>
      <c r="S610" s="168"/>
      <c r="T610" s="3"/>
      <c r="U610" s="3"/>
      <c r="V610" s="3"/>
    </row>
    <row r="611" spans="1:22" s="23" customFormat="1" hidden="1">
      <c r="A611" s="63" t="s">
        <v>167</v>
      </c>
      <c r="B611" s="63"/>
      <c r="C611" s="67" t="s">
        <v>252</v>
      </c>
      <c r="D611" s="67" t="s">
        <v>253</v>
      </c>
      <c r="E611" s="66">
        <v>2002</v>
      </c>
      <c r="F611" s="67" t="s">
        <v>93</v>
      </c>
      <c r="G611" s="63"/>
      <c r="H611" s="63"/>
      <c r="I611" s="70"/>
      <c r="J611" s="70"/>
      <c r="K611" s="70"/>
      <c r="L611" s="70"/>
      <c r="M611" s="63"/>
      <c r="N611" s="63"/>
      <c r="O611" s="68">
        <f t="shared" si="64"/>
        <v>3</v>
      </c>
      <c r="P611" s="66">
        <f t="shared" si="65"/>
        <v>0</v>
      </c>
      <c r="Q611" s="73">
        <f t="shared" si="66"/>
        <v>0</v>
      </c>
      <c r="S611" s="168"/>
      <c r="T611" s="3"/>
      <c r="U611" s="3"/>
      <c r="V611" s="3"/>
    </row>
    <row r="612" spans="1:22" s="23" customFormat="1" hidden="1">
      <c r="A612" s="63" t="s">
        <v>167</v>
      </c>
      <c r="B612" s="63"/>
      <c r="C612" s="67" t="s">
        <v>500</v>
      </c>
      <c r="D612" s="67" t="s">
        <v>501</v>
      </c>
      <c r="E612" s="66">
        <v>2007</v>
      </c>
      <c r="F612" s="67" t="s">
        <v>93</v>
      </c>
      <c r="G612" s="63"/>
      <c r="H612" s="63"/>
      <c r="I612" s="63"/>
      <c r="J612" s="63"/>
      <c r="K612" s="63"/>
      <c r="L612" s="63"/>
      <c r="M612" s="63"/>
      <c r="N612" s="63"/>
      <c r="O612" s="68">
        <f t="shared" si="64"/>
        <v>2</v>
      </c>
      <c r="P612" s="66">
        <f t="shared" si="65"/>
        <v>0</v>
      </c>
      <c r="Q612" s="73">
        <f t="shared" si="66"/>
        <v>0</v>
      </c>
      <c r="S612" s="168"/>
      <c r="T612" s="3"/>
      <c r="U612" s="3"/>
      <c r="V612" s="3"/>
    </row>
    <row r="613" spans="1:22" s="23" customFormat="1" hidden="1">
      <c r="A613" s="63" t="s">
        <v>166</v>
      </c>
      <c r="B613" s="63"/>
      <c r="C613" s="67" t="s">
        <v>527</v>
      </c>
      <c r="D613" s="67" t="s">
        <v>528</v>
      </c>
      <c r="E613" s="66">
        <v>2000</v>
      </c>
      <c r="F613" s="67" t="s">
        <v>93</v>
      </c>
      <c r="G613" s="63"/>
      <c r="H613" s="63"/>
      <c r="I613" s="63"/>
      <c r="J613" s="63"/>
      <c r="K613" s="63"/>
      <c r="L613" s="63"/>
      <c r="M613" s="63"/>
      <c r="N613" s="63"/>
      <c r="O613" s="68">
        <f t="shared" si="64"/>
        <v>3</v>
      </c>
      <c r="P613" s="66">
        <f t="shared" si="65"/>
        <v>0</v>
      </c>
      <c r="Q613" s="73">
        <f t="shared" si="66"/>
        <v>0</v>
      </c>
      <c r="S613" s="168"/>
      <c r="T613" s="3"/>
      <c r="U613" s="3"/>
      <c r="V613" s="3"/>
    </row>
    <row r="614" spans="1:22" s="23" customFormat="1" hidden="1">
      <c r="A614" s="63" t="s">
        <v>167</v>
      </c>
      <c r="B614" s="63"/>
      <c r="C614" s="67" t="s">
        <v>127</v>
      </c>
      <c r="D614" s="67" t="s">
        <v>62</v>
      </c>
      <c r="E614" s="66">
        <v>2002</v>
      </c>
      <c r="F614" s="67" t="s">
        <v>93</v>
      </c>
      <c r="G614" s="63"/>
      <c r="H614" s="63"/>
      <c r="I614" s="63"/>
      <c r="J614" s="63"/>
      <c r="K614" s="63"/>
      <c r="L614" s="63"/>
      <c r="M614" s="63"/>
      <c r="N614" s="63"/>
      <c r="O614" s="68">
        <f t="shared" si="64"/>
        <v>3</v>
      </c>
      <c r="P614" s="66">
        <f t="shared" si="65"/>
        <v>0</v>
      </c>
      <c r="Q614" s="73">
        <f t="shared" si="66"/>
        <v>0</v>
      </c>
      <c r="S614" s="168"/>
      <c r="T614" s="3"/>
      <c r="U614" s="3"/>
      <c r="V614" s="3"/>
    </row>
    <row r="615" spans="1:22" s="23" customFormat="1" hidden="1">
      <c r="A615" s="63" t="s">
        <v>167</v>
      </c>
      <c r="B615" s="63"/>
      <c r="C615" s="67" t="s">
        <v>338</v>
      </c>
      <c r="D615" s="67" t="s">
        <v>413</v>
      </c>
      <c r="E615" s="66">
        <v>2008</v>
      </c>
      <c r="F615" s="67" t="s">
        <v>93</v>
      </c>
      <c r="G615" s="63"/>
      <c r="H615" s="63"/>
      <c r="I615" s="63"/>
      <c r="J615" s="63"/>
      <c r="K615" s="63"/>
      <c r="L615" s="63"/>
      <c r="M615" s="63"/>
      <c r="N615" s="63"/>
      <c r="O615" s="68">
        <f t="shared" si="64"/>
        <v>2</v>
      </c>
      <c r="P615" s="66">
        <f t="shared" si="65"/>
        <v>0</v>
      </c>
      <c r="Q615" s="73">
        <f t="shared" si="66"/>
        <v>0</v>
      </c>
      <c r="S615" s="168"/>
      <c r="T615" s="3"/>
      <c r="U615" s="3"/>
      <c r="V615" s="3"/>
    </row>
    <row r="616" spans="1:22" hidden="1">
      <c r="A616" s="63" t="s">
        <v>166</v>
      </c>
      <c r="B616" s="63"/>
      <c r="C616" s="67" t="s">
        <v>503</v>
      </c>
      <c r="D616" s="67" t="s">
        <v>445</v>
      </c>
      <c r="E616" s="66">
        <v>2007</v>
      </c>
      <c r="F616" s="67" t="s">
        <v>93</v>
      </c>
      <c r="G616" s="63"/>
      <c r="H616" s="63"/>
      <c r="I616" s="63"/>
      <c r="J616" s="63"/>
      <c r="K616" s="63"/>
      <c r="L616" s="63"/>
      <c r="M616" s="63"/>
      <c r="N616" s="63"/>
      <c r="O616" s="68">
        <f t="shared" si="64"/>
        <v>2</v>
      </c>
      <c r="P616" s="66">
        <f t="shared" si="65"/>
        <v>0</v>
      </c>
      <c r="Q616" s="73">
        <f t="shared" si="66"/>
        <v>0</v>
      </c>
      <c r="R616" s="23"/>
    </row>
    <row r="617" spans="1:22" hidden="1">
      <c r="A617" s="63" t="s">
        <v>166</v>
      </c>
      <c r="B617" s="63"/>
      <c r="C617" s="67" t="s">
        <v>520</v>
      </c>
      <c r="D617" s="67" t="s">
        <v>277</v>
      </c>
      <c r="E617" s="66">
        <v>2003</v>
      </c>
      <c r="F617" s="67" t="s">
        <v>93</v>
      </c>
      <c r="G617" s="63"/>
      <c r="H617" s="63"/>
      <c r="I617" s="63"/>
      <c r="J617" s="63"/>
      <c r="K617" s="63"/>
      <c r="L617" s="63"/>
      <c r="M617" s="63"/>
      <c r="N617" s="63"/>
      <c r="O617" s="68">
        <f t="shared" si="64"/>
        <v>3</v>
      </c>
      <c r="P617" s="66">
        <f t="shared" si="65"/>
        <v>0</v>
      </c>
      <c r="Q617" s="73">
        <f t="shared" si="66"/>
        <v>0</v>
      </c>
      <c r="R617" s="23"/>
    </row>
    <row r="618" spans="1:22" hidden="1">
      <c r="A618" s="63" t="s">
        <v>167</v>
      </c>
      <c r="B618" s="63"/>
      <c r="C618" s="67" t="s">
        <v>524</v>
      </c>
      <c r="D618" s="67" t="s">
        <v>128</v>
      </c>
      <c r="E618" s="66">
        <v>2002</v>
      </c>
      <c r="F618" s="67" t="s">
        <v>93</v>
      </c>
      <c r="G618" s="63"/>
      <c r="H618" s="63"/>
      <c r="I618" s="63"/>
      <c r="J618" s="63"/>
      <c r="K618" s="63"/>
      <c r="L618" s="63"/>
      <c r="M618" s="63"/>
      <c r="N618" s="63"/>
      <c r="O618" s="68">
        <f t="shared" si="64"/>
        <v>3</v>
      </c>
      <c r="P618" s="66">
        <f t="shared" si="65"/>
        <v>0</v>
      </c>
      <c r="Q618" s="73">
        <f t="shared" si="66"/>
        <v>0</v>
      </c>
      <c r="R618" s="23"/>
    </row>
    <row r="619" spans="1:22" hidden="1">
      <c r="A619" s="63" t="s">
        <v>167</v>
      </c>
      <c r="B619" s="63"/>
      <c r="C619" s="67" t="s">
        <v>505</v>
      </c>
      <c r="D619" s="67" t="s">
        <v>506</v>
      </c>
      <c r="E619" s="66">
        <v>2006</v>
      </c>
      <c r="F619" s="67" t="s">
        <v>93</v>
      </c>
      <c r="G619" s="63"/>
      <c r="H619" s="63"/>
      <c r="I619" s="63"/>
      <c r="J619" s="63"/>
      <c r="K619" s="63"/>
      <c r="L619" s="63"/>
      <c r="M619" s="63"/>
      <c r="N619" s="63"/>
      <c r="O619" s="68">
        <f t="shared" si="64"/>
        <v>2</v>
      </c>
      <c r="P619" s="66">
        <f t="shared" si="65"/>
        <v>0</v>
      </c>
      <c r="Q619" s="73">
        <f t="shared" si="66"/>
        <v>0</v>
      </c>
    </row>
    <row r="620" spans="1:22" hidden="1">
      <c r="A620" s="63" t="s">
        <v>166</v>
      </c>
      <c r="B620" s="63"/>
      <c r="C620" s="67" t="s">
        <v>526</v>
      </c>
      <c r="D620" s="67" t="s">
        <v>57</v>
      </c>
      <c r="E620" s="66">
        <v>2000</v>
      </c>
      <c r="F620" s="67" t="s">
        <v>93</v>
      </c>
      <c r="G620" s="63"/>
      <c r="H620" s="63"/>
      <c r="I620" s="63"/>
      <c r="J620" s="63"/>
      <c r="K620" s="63"/>
      <c r="L620" s="63"/>
      <c r="M620" s="63"/>
      <c r="N620" s="63"/>
      <c r="O620" s="68">
        <f t="shared" si="64"/>
        <v>3</v>
      </c>
      <c r="P620" s="66">
        <f t="shared" si="65"/>
        <v>0</v>
      </c>
      <c r="Q620" s="73">
        <f t="shared" si="66"/>
        <v>0</v>
      </c>
    </row>
    <row r="621" spans="1:22" hidden="1">
      <c r="A621" s="63" t="s">
        <v>166</v>
      </c>
      <c r="B621" s="63"/>
      <c r="C621" s="67" t="s">
        <v>525</v>
      </c>
      <c r="D621" s="67" t="s">
        <v>102</v>
      </c>
      <c r="E621" s="66">
        <v>2001</v>
      </c>
      <c r="F621" s="67" t="s">
        <v>93</v>
      </c>
      <c r="G621" s="63"/>
      <c r="H621" s="63"/>
      <c r="I621" s="63"/>
      <c r="J621" s="63"/>
      <c r="K621" s="63"/>
      <c r="L621" s="63"/>
      <c r="M621" s="63"/>
      <c r="N621" s="63"/>
      <c r="O621" s="68">
        <f t="shared" si="64"/>
        <v>3</v>
      </c>
      <c r="P621" s="66">
        <f t="shared" si="65"/>
        <v>0</v>
      </c>
      <c r="Q621" s="73">
        <f t="shared" si="66"/>
        <v>0</v>
      </c>
    </row>
    <row r="622" spans="1:22" hidden="1">
      <c r="A622" s="63" t="s">
        <v>166</v>
      </c>
      <c r="B622" s="63"/>
      <c r="C622" s="67" t="s">
        <v>525</v>
      </c>
      <c r="D622" s="67" t="s">
        <v>53</v>
      </c>
      <c r="E622" s="66">
        <v>1998</v>
      </c>
      <c r="F622" s="67" t="s">
        <v>93</v>
      </c>
      <c r="G622" s="63"/>
      <c r="H622" s="63"/>
      <c r="I622" s="63"/>
      <c r="J622" s="63"/>
      <c r="K622" s="63"/>
      <c r="L622" s="63"/>
      <c r="M622" s="63"/>
      <c r="N622" s="63"/>
      <c r="O622" s="68">
        <f t="shared" si="64"/>
        <v>3</v>
      </c>
      <c r="P622" s="66">
        <f t="shared" si="65"/>
        <v>0</v>
      </c>
      <c r="Q622" s="73">
        <f t="shared" si="66"/>
        <v>0</v>
      </c>
    </row>
    <row r="623" spans="1:22" hidden="1">
      <c r="A623" s="63" t="s">
        <v>166</v>
      </c>
      <c r="B623" s="63"/>
      <c r="C623" s="67" t="s">
        <v>133</v>
      </c>
      <c r="D623" s="67" t="s">
        <v>90</v>
      </c>
      <c r="E623" s="66">
        <v>2006</v>
      </c>
      <c r="F623" s="67" t="s">
        <v>93</v>
      </c>
      <c r="G623" s="63"/>
      <c r="H623" s="63"/>
      <c r="I623" s="63"/>
      <c r="J623" s="63"/>
      <c r="K623" s="63"/>
      <c r="L623" s="63"/>
      <c r="M623" s="63"/>
      <c r="N623" s="63"/>
      <c r="O623" s="68">
        <f t="shared" si="64"/>
        <v>2</v>
      </c>
      <c r="P623" s="66">
        <f t="shared" si="65"/>
        <v>0</v>
      </c>
      <c r="Q623" s="73">
        <f t="shared" si="66"/>
        <v>0</v>
      </c>
    </row>
    <row r="624" spans="1:22" hidden="1">
      <c r="A624" s="63" t="s">
        <v>167</v>
      </c>
      <c r="B624" s="63"/>
      <c r="C624" s="67" t="s">
        <v>257</v>
      </c>
      <c r="D624" s="67" t="s">
        <v>69</v>
      </c>
      <c r="E624" s="66">
        <v>2004</v>
      </c>
      <c r="F624" s="67" t="s">
        <v>93</v>
      </c>
      <c r="G624" s="63"/>
      <c r="H624" s="63"/>
      <c r="I624" s="70"/>
      <c r="J624" s="70"/>
      <c r="K624" s="70"/>
      <c r="L624" s="70"/>
      <c r="M624" s="63"/>
      <c r="N624" s="63"/>
      <c r="O624" s="68">
        <f t="shared" si="64"/>
        <v>2</v>
      </c>
      <c r="P624" s="66">
        <f t="shared" si="65"/>
        <v>0</v>
      </c>
      <c r="Q624" s="73">
        <f t="shared" si="66"/>
        <v>0</v>
      </c>
    </row>
    <row r="625" spans="1:22" hidden="1">
      <c r="A625" s="63" t="s">
        <v>166</v>
      </c>
      <c r="B625" s="63"/>
      <c r="C625" s="67" t="s">
        <v>131</v>
      </c>
      <c r="D625" s="67" t="s">
        <v>132</v>
      </c>
      <c r="E625" s="66">
        <v>2002</v>
      </c>
      <c r="F625" s="67" t="s">
        <v>93</v>
      </c>
      <c r="G625" s="63"/>
      <c r="H625" s="63"/>
      <c r="I625" s="63"/>
      <c r="J625" s="63"/>
      <c r="K625" s="63"/>
      <c r="L625" s="63"/>
      <c r="M625" s="63"/>
      <c r="N625" s="63"/>
      <c r="O625" s="68">
        <f t="shared" si="64"/>
        <v>3</v>
      </c>
      <c r="P625" s="66">
        <f t="shared" si="65"/>
        <v>0</v>
      </c>
      <c r="Q625" s="73">
        <f t="shared" si="66"/>
        <v>0</v>
      </c>
    </row>
    <row r="626" spans="1:22" hidden="1">
      <c r="A626" s="63" t="s">
        <v>166</v>
      </c>
      <c r="B626" s="63"/>
      <c r="C626" s="67" t="s">
        <v>124</v>
      </c>
      <c r="D626" s="67" t="s">
        <v>125</v>
      </c>
      <c r="E626" s="66">
        <v>2002</v>
      </c>
      <c r="F626" s="67" t="s">
        <v>93</v>
      </c>
      <c r="G626" s="63"/>
      <c r="H626" s="63"/>
      <c r="I626" s="63"/>
      <c r="J626" s="63"/>
      <c r="K626" s="63"/>
      <c r="L626" s="63"/>
      <c r="M626" s="63"/>
      <c r="N626" s="63"/>
      <c r="O626" s="68">
        <f t="shared" si="64"/>
        <v>3</v>
      </c>
      <c r="P626" s="66">
        <f t="shared" si="65"/>
        <v>0</v>
      </c>
      <c r="Q626" s="73">
        <f t="shared" si="66"/>
        <v>0</v>
      </c>
      <c r="R626" s="23"/>
    </row>
    <row r="627" spans="1:22" hidden="1">
      <c r="A627" s="63" t="s">
        <v>166</v>
      </c>
      <c r="B627" s="63"/>
      <c r="C627" s="67" t="s">
        <v>255</v>
      </c>
      <c r="D627" s="67" t="s">
        <v>203</v>
      </c>
      <c r="E627" s="66">
        <v>2008</v>
      </c>
      <c r="F627" s="67" t="s">
        <v>93</v>
      </c>
      <c r="G627" s="63"/>
      <c r="H627" s="63"/>
      <c r="I627" s="63"/>
      <c r="J627" s="63"/>
      <c r="K627" s="63"/>
      <c r="L627" s="63"/>
      <c r="M627" s="63"/>
      <c r="N627" s="63"/>
      <c r="O627" s="68">
        <f t="shared" si="64"/>
        <v>2</v>
      </c>
      <c r="P627" s="66">
        <f t="shared" si="65"/>
        <v>0</v>
      </c>
      <c r="Q627" s="73">
        <f t="shared" si="66"/>
        <v>0</v>
      </c>
      <c r="R627" s="6"/>
    </row>
    <row r="628" spans="1:22" hidden="1">
      <c r="A628" s="63" t="s">
        <v>166</v>
      </c>
      <c r="B628" s="63"/>
      <c r="C628" s="67" t="s">
        <v>255</v>
      </c>
      <c r="D628" s="67" t="s">
        <v>24</v>
      </c>
      <c r="E628" s="66">
        <v>2003</v>
      </c>
      <c r="F628" s="67" t="s">
        <v>93</v>
      </c>
      <c r="G628" s="63"/>
      <c r="H628" s="63"/>
      <c r="I628" s="63"/>
      <c r="J628" s="63"/>
      <c r="K628" s="63"/>
      <c r="L628" s="63"/>
      <c r="M628" s="63"/>
      <c r="N628" s="63"/>
      <c r="O628" s="68">
        <f t="shared" si="64"/>
        <v>3</v>
      </c>
      <c r="P628" s="66">
        <f t="shared" si="65"/>
        <v>0</v>
      </c>
      <c r="Q628" s="73">
        <f t="shared" si="66"/>
        <v>0</v>
      </c>
      <c r="R628" s="23"/>
    </row>
    <row r="629" spans="1:22" hidden="1">
      <c r="A629" s="63" t="s">
        <v>167</v>
      </c>
      <c r="B629" s="63"/>
      <c r="C629" s="67" t="s">
        <v>255</v>
      </c>
      <c r="D629" s="67" t="s">
        <v>110</v>
      </c>
      <c r="E629" s="66">
        <v>2004</v>
      </c>
      <c r="F629" s="67" t="s">
        <v>93</v>
      </c>
      <c r="G629" s="63"/>
      <c r="H629" s="63"/>
      <c r="I629" s="63"/>
      <c r="J629" s="63"/>
      <c r="K629" s="63"/>
      <c r="L629" s="63"/>
      <c r="M629" s="63"/>
      <c r="N629" s="63"/>
      <c r="O629" s="68">
        <f t="shared" si="64"/>
        <v>2</v>
      </c>
      <c r="P629" s="66">
        <f t="shared" si="65"/>
        <v>0</v>
      </c>
      <c r="Q629" s="73">
        <f t="shared" si="66"/>
        <v>0</v>
      </c>
      <c r="R629" s="23"/>
    </row>
    <row r="630" spans="1:22" s="23" customFormat="1" hidden="1">
      <c r="A630" s="63" t="s">
        <v>166</v>
      </c>
      <c r="B630" s="63"/>
      <c r="C630" s="69" t="s">
        <v>522</v>
      </c>
      <c r="D630" s="67" t="s">
        <v>523</v>
      </c>
      <c r="E630" s="66">
        <v>2002</v>
      </c>
      <c r="F630" s="67" t="s">
        <v>93</v>
      </c>
      <c r="G630" s="63"/>
      <c r="H630" s="63"/>
      <c r="I630" s="63"/>
      <c r="J630" s="63"/>
      <c r="K630" s="63"/>
      <c r="L630" s="63"/>
      <c r="M630" s="63"/>
      <c r="N630" s="63"/>
      <c r="O630" s="68">
        <f t="shared" si="64"/>
        <v>3</v>
      </c>
      <c r="P630" s="66">
        <f t="shared" si="65"/>
        <v>0</v>
      </c>
      <c r="Q630" s="73">
        <f t="shared" si="66"/>
        <v>0</v>
      </c>
      <c r="R630"/>
      <c r="S630" s="168"/>
      <c r="T630" s="3"/>
      <c r="U630" s="3"/>
      <c r="V630" s="3"/>
    </row>
    <row r="631" spans="1:22" s="23" customFormat="1" hidden="1">
      <c r="A631" s="63" t="s">
        <v>166</v>
      </c>
      <c r="B631" s="63"/>
      <c r="C631" s="67" t="s">
        <v>28</v>
      </c>
      <c r="D631" s="67" t="s">
        <v>53</v>
      </c>
      <c r="E631" s="66">
        <v>2006</v>
      </c>
      <c r="F631" s="67" t="s">
        <v>93</v>
      </c>
      <c r="G631" s="63"/>
      <c r="H631" s="63"/>
      <c r="I631" s="63"/>
      <c r="J631" s="63"/>
      <c r="K631" s="63"/>
      <c r="L631" s="63"/>
      <c r="M631" s="63"/>
      <c r="N631" s="63"/>
      <c r="O631" s="68">
        <f t="shared" si="64"/>
        <v>2</v>
      </c>
      <c r="P631" s="66">
        <f t="shared" si="65"/>
        <v>0</v>
      </c>
      <c r="Q631" s="73">
        <f t="shared" si="66"/>
        <v>0</v>
      </c>
      <c r="R631"/>
      <c r="S631" s="168"/>
      <c r="T631" s="3"/>
      <c r="U631" s="3"/>
      <c r="V631" s="3"/>
    </row>
    <row r="632" spans="1:22" s="23" customFormat="1" hidden="1">
      <c r="A632" s="63" t="s">
        <v>167</v>
      </c>
      <c r="B632" s="63"/>
      <c r="C632" s="67" t="s">
        <v>91</v>
      </c>
      <c r="D632" s="67" t="s">
        <v>504</v>
      </c>
      <c r="E632" s="66">
        <v>2006</v>
      </c>
      <c r="F632" s="67" t="s">
        <v>93</v>
      </c>
      <c r="G632" s="63"/>
      <c r="H632" s="63"/>
      <c r="I632" s="63"/>
      <c r="J632" s="63"/>
      <c r="K632" s="63"/>
      <c r="L632" s="63"/>
      <c r="M632" s="63"/>
      <c r="N632" s="63"/>
      <c r="O632" s="68">
        <f t="shared" si="64"/>
        <v>2</v>
      </c>
      <c r="P632" s="66">
        <f t="shared" si="65"/>
        <v>0</v>
      </c>
      <c r="Q632" s="73">
        <f t="shared" si="66"/>
        <v>0</v>
      </c>
      <c r="R632"/>
      <c r="S632" s="168"/>
      <c r="T632" s="3"/>
      <c r="U632" s="3"/>
      <c r="V632" s="3"/>
    </row>
    <row r="633" spans="1:22" s="23" customFormat="1" hidden="1">
      <c r="A633" s="63" t="s">
        <v>167</v>
      </c>
      <c r="B633" s="63"/>
      <c r="C633" s="67" t="s">
        <v>502</v>
      </c>
      <c r="D633" s="67" t="s">
        <v>225</v>
      </c>
      <c r="E633" s="66">
        <v>2007</v>
      </c>
      <c r="F633" s="67" t="s">
        <v>93</v>
      </c>
      <c r="G633" s="63"/>
      <c r="H633" s="63"/>
      <c r="I633" s="63"/>
      <c r="J633" s="63"/>
      <c r="K633" s="63"/>
      <c r="L633" s="63"/>
      <c r="M633" s="63"/>
      <c r="N633" s="63"/>
      <c r="O633" s="68">
        <f t="shared" si="64"/>
        <v>2</v>
      </c>
      <c r="P633" s="66">
        <f t="shared" si="65"/>
        <v>0</v>
      </c>
      <c r="Q633" s="73">
        <f t="shared" si="66"/>
        <v>0</v>
      </c>
      <c r="R633"/>
      <c r="S633" s="168"/>
      <c r="T633" s="3"/>
      <c r="U633" s="3"/>
      <c r="V633" s="3"/>
    </row>
    <row r="634" spans="1:22" s="23" customFormat="1" hidden="1">
      <c r="A634" s="63" t="s">
        <v>167</v>
      </c>
      <c r="B634" s="63"/>
      <c r="C634" s="67" t="s">
        <v>510</v>
      </c>
      <c r="D634" s="67" t="s">
        <v>31</v>
      </c>
      <c r="E634" s="66">
        <v>2004</v>
      </c>
      <c r="F634" s="67" t="s">
        <v>93</v>
      </c>
      <c r="G634" s="63"/>
      <c r="H634" s="63"/>
      <c r="I634" s="63"/>
      <c r="J634" s="63"/>
      <c r="K634" s="63"/>
      <c r="L634" s="63"/>
      <c r="M634" s="63"/>
      <c r="N634" s="63"/>
      <c r="O634" s="68">
        <f t="shared" si="64"/>
        <v>2</v>
      </c>
      <c r="P634" s="66">
        <f t="shared" si="65"/>
        <v>0</v>
      </c>
      <c r="Q634" s="73">
        <f t="shared" si="66"/>
        <v>0</v>
      </c>
      <c r="R634"/>
      <c r="S634" s="168"/>
      <c r="T634" s="3"/>
      <c r="U634" s="3"/>
      <c r="V634" s="3"/>
    </row>
    <row r="635" spans="1:22" s="23" customFormat="1" hidden="1">
      <c r="A635" s="63" t="s">
        <v>166</v>
      </c>
      <c r="B635" s="63"/>
      <c r="C635" s="67" t="s">
        <v>509</v>
      </c>
      <c r="D635" s="67" t="s">
        <v>376</v>
      </c>
      <c r="E635" s="66">
        <v>2001</v>
      </c>
      <c r="F635" s="67" t="s">
        <v>93</v>
      </c>
      <c r="G635" s="63"/>
      <c r="H635" s="63"/>
      <c r="I635" s="63"/>
      <c r="J635" s="63"/>
      <c r="K635" s="63"/>
      <c r="L635" s="63"/>
      <c r="M635" s="63"/>
      <c r="N635" s="63"/>
      <c r="O635" s="68">
        <f t="shared" si="64"/>
        <v>3</v>
      </c>
      <c r="P635" s="66">
        <f t="shared" si="65"/>
        <v>0</v>
      </c>
      <c r="Q635" s="73">
        <f t="shared" si="66"/>
        <v>0</v>
      </c>
      <c r="R635"/>
      <c r="S635" s="168"/>
      <c r="T635" s="3"/>
      <c r="U635" s="3"/>
      <c r="V635" s="3"/>
    </row>
    <row r="636" spans="1:22" s="23" customFormat="1" hidden="1">
      <c r="A636" s="63" t="s">
        <v>166</v>
      </c>
      <c r="B636" s="63"/>
      <c r="C636" s="67" t="s">
        <v>509</v>
      </c>
      <c r="D636" s="67" t="s">
        <v>20</v>
      </c>
      <c r="E636" s="66">
        <v>2006</v>
      </c>
      <c r="F636" s="67" t="s">
        <v>93</v>
      </c>
      <c r="G636" s="63"/>
      <c r="H636" s="63"/>
      <c r="I636" s="63"/>
      <c r="J636" s="63"/>
      <c r="K636" s="63"/>
      <c r="L636" s="63"/>
      <c r="M636" s="63"/>
      <c r="N636" s="63"/>
      <c r="O636" s="68">
        <f t="shared" si="64"/>
        <v>2</v>
      </c>
      <c r="P636" s="66">
        <f t="shared" si="65"/>
        <v>0</v>
      </c>
      <c r="Q636" s="73">
        <f t="shared" si="66"/>
        <v>0</v>
      </c>
      <c r="R636"/>
      <c r="S636" s="168"/>
      <c r="T636" s="3"/>
      <c r="U636" s="3"/>
      <c r="V636" s="3"/>
    </row>
    <row r="637" spans="1:22" s="23" customFormat="1" hidden="1">
      <c r="A637" s="63" t="s">
        <v>166</v>
      </c>
      <c r="B637" s="63"/>
      <c r="C637" s="67" t="s">
        <v>509</v>
      </c>
      <c r="D637" s="67" t="s">
        <v>92</v>
      </c>
      <c r="E637" s="66">
        <v>2006</v>
      </c>
      <c r="F637" s="67" t="s">
        <v>93</v>
      </c>
      <c r="G637" s="63"/>
      <c r="H637" s="63"/>
      <c r="I637" s="63"/>
      <c r="J637" s="63"/>
      <c r="K637" s="63"/>
      <c r="L637" s="63"/>
      <c r="M637" s="63"/>
      <c r="N637" s="63"/>
      <c r="O637" s="68">
        <f t="shared" si="64"/>
        <v>2</v>
      </c>
      <c r="P637" s="66">
        <f t="shared" si="65"/>
        <v>0</v>
      </c>
      <c r="Q637" s="73">
        <f t="shared" si="66"/>
        <v>0</v>
      </c>
      <c r="R637"/>
      <c r="S637" s="168"/>
      <c r="T637" s="3"/>
      <c r="U637" s="3"/>
      <c r="V637" s="3"/>
    </row>
    <row r="638" spans="1:22" s="23" customFormat="1" hidden="1">
      <c r="A638" s="63" t="s">
        <v>166</v>
      </c>
      <c r="B638" s="63"/>
      <c r="C638" s="67" t="s">
        <v>507</v>
      </c>
      <c r="D638" s="67" t="s">
        <v>508</v>
      </c>
      <c r="E638" s="66">
        <v>2006</v>
      </c>
      <c r="F638" s="67" t="s">
        <v>93</v>
      </c>
      <c r="G638" s="63"/>
      <c r="H638" s="63"/>
      <c r="I638" s="63"/>
      <c r="J638" s="63"/>
      <c r="K638" s="63"/>
      <c r="L638" s="63"/>
      <c r="M638" s="63"/>
      <c r="N638" s="63"/>
      <c r="O638" s="68">
        <f t="shared" si="64"/>
        <v>2</v>
      </c>
      <c r="P638" s="66">
        <f t="shared" si="65"/>
        <v>0</v>
      </c>
      <c r="Q638" s="73">
        <f t="shared" si="66"/>
        <v>0</v>
      </c>
      <c r="R638"/>
      <c r="S638" s="168"/>
      <c r="T638" s="3"/>
      <c r="U638" s="3"/>
      <c r="V638" s="3"/>
    </row>
    <row r="639" spans="1:22" s="23" customFormat="1" hidden="1">
      <c r="A639" s="63" t="s">
        <v>166</v>
      </c>
      <c r="B639" s="63"/>
      <c r="C639" s="67" t="s">
        <v>516</v>
      </c>
      <c r="D639" s="67" t="s">
        <v>517</v>
      </c>
      <c r="E639" s="66">
        <v>2003</v>
      </c>
      <c r="F639" s="67" t="s">
        <v>93</v>
      </c>
      <c r="G639" s="63"/>
      <c r="H639" s="63"/>
      <c r="I639" s="63"/>
      <c r="J639" s="63"/>
      <c r="K639" s="63"/>
      <c r="L639" s="63"/>
      <c r="M639" s="63"/>
      <c r="N639" s="63"/>
      <c r="O639" s="68">
        <f t="shared" ref="O639:O647" si="67">IF(E639&lt;=2003,3,2)</f>
        <v>3</v>
      </c>
      <c r="P639" s="66">
        <f t="shared" ref="P639:P647" si="68">COUNTA(H639:N639)</f>
        <v>0</v>
      </c>
      <c r="Q639" s="73">
        <f t="shared" ref="Q639:Q647" si="69">COUNTA(G639)*5+O639*P639</f>
        <v>0</v>
      </c>
      <c r="R639"/>
      <c r="S639" s="168"/>
      <c r="T639" s="3"/>
      <c r="U639" s="3"/>
      <c r="V639" s="3"/>
    </row>
    <row r="640" spans="1:22" s="23" customFormat="1" hidden="1">
      <c r="A640" s="63" t="s">
        <v>167</v>
      </c>
      <c r="B640" s="63"/>
      <c r="C640" s="67" t="s">
        <v>498</v>
      </c>
      <c r="D640" s="67" t="s">
        <v>499</v>
      </c>
      <c r="E640" s="66">
        <v>2007</v>
      </c>
      <c r="F640" s="67" t="s">
        <v>93</v>
      </c>
      <c r="G640" s="63"/>
      <c r="H640" s="63"/>
      <c r="I640" s="63"/>
      <c r="J640" s="63"/>
      <c r="K640" s="63"/>
      <c r="L640" s="63"/>
      <c r="M640" s="63"/>
      <c r="N640" s="63"/>
      <c r="O640" s="68">
        <f t="shared" si="67"/>
        <v>2</v>
      </c>
      <c r="P640" s="66">
        <f t="shared" si="68"/>
        <v>0</v>
      </c>
      <c r="Q640" s="73">
        <f t="shared" si="69"/>
        <v>0</v>
      </c>
      <c r="R640"/>
      <c r="S640" s="168"/>
      <c r="T640" s="3"/>
      <c r="U640" s="3"/>
      <c r="V640" s="3"/>
    </row>
    <row r="641" spans="1:22" s="23" customFormat="1" hidden="1">
      <c r="A641" s="63" t="s">
        <v>166</v>
      </c>
      <c r="B641" s="63"/>
      <c r="C641" s="69" t="s">
        <v>143</v>
      </c>
      <c r="D641" s="69" t="s">
        <v>653</v>
      </c>
      <c r="E641" s="66">
        <v>2008</v>
      </c>
      <c r="F641" s="67" t="s">
        <v>93</v>
      </c>
      <c r="G641" s="63"/>
      <c r="H641" s="63"/>
      <c r="I641" s="63"/>
      <c r="J641" s="63"/>
      <c r="K641" s="63"/>
      <c r="L641" s="63"/>
      <c r="M641" s="63"/>
      <c r="N641" s="63"/>
      <c r="O641" s="68">
        <f t="shared" si="67"/>
        <v>2</v>
      </c>
      <c r="P641" s="66">
        <f t="shared" si="68"/>
        <v>0</v>
      </c>
      <c r="Q641" s="73">
        <f t="shared" si="69"/>
        <v>0</v>
      </c>
      <c r="R641"/>
      <c r="S641" s="168"/>
      <c r="T641" s="3"/>
      <c r="U641" s="3"/>
      <c r="V641" s="3"/>
    </row>
    <row r="642" spans="1:22" s="23" customFormat="1" hidden="1">
      <c r="A642" s="63" t="s">
        <v>166</v>
      </c>
      <c r="B642" s="63"/>
      <c r="C642" s="67" t="s">
        <v>529</v>
      </c>
      <c r="D642" s="67" t="s">
        <v>531</v>
      </c>
      <c r="E642" s="66">
        <v>2000</v>
      </c>
      <c r="F642" s="67" t="s">
        <v>93</v>
      </c>
      <c r="G642" s="63"/>
      <c r="H642" s="63"/>
      <c r="I642" s="63"/>
      <c r="J642" s="63"/>
      <c r="K642" s="63"/>
      <c r="L642" s="63"/>
      <c r="M642" s="63"/>
      <c r="N642" s="63"/>
      <c r="O642" s="68">
        <f t="shared" si="67"/>
        <v>3</v>
      </c>
      <c r="P642" s="66">
        <f t="shared" si="68"/>
        <v>0</v>
      </c>
      <c r="Q642" s="73">
        <f t="shared" si="69"/>
        <v>0</v>
      </c>
      <c r="R642"/>
      <c r="S642" s="168"/>
      <c r="T642" s="3"/>
      <c r="U642" s="3"/>
      <c r="V642" s="3"/>
    </row>
    <row r="643" spans="1:22" hidden="1">
      <c r="A643" s="63" t="s">
        <v>166</v>
      </c>
      <c r="B643" s="63"/>
      <c r="C643" s="67" t="s">
        <v>18</v>
      </c>
      <c r="D643" s="67" t="s">
        <v>513</v>
      </c>
      <c r="E643" s="66">
        <v>2004</v>
      </c>
      <c r="F643" s="67" t="s">
        <v>93</v>
      </c>
      <c r="G643" s="63"/>
      <c r="H643" s="63"/>
      <c r="I643" s="63"/>
      <c r="J643" s="63"/>
      <c r="K643" s="63"/>
      <c r="L643" s="63"/>
      <c r="M643" s="63"/>
      <c r="N643" s="63"/>
      <c r="O643" s="68">
        <f t="shared" si="67"/>
        <v>2</v>
      </c>
      <c r="P643" s="66">
        <f t="shared" si="68"/>
        <v>0</v>
      </c>
      <c r="Q643" s="73">
        <f t="shared" si="69"/>
        <v>0</v>
      </c>
    </row>
    <row r="644" spans="1:22" hidden="1">
      <c r="A644" s="63" t="s">
        <v>166</v>
      </c>
      <c r="B644" s="63"/>
      <c r="C644" s="67" t="s">
        <v>94</v>
      </c>
      <c r="D644" s="67" t="s">
        <v>54</v>
      </c>
      <c r="E644" s="66">
        <v>1999</v>
      </c>
      <c r="F644" s="67" t="s">
        <v>93</v>
      </c>
      <c r="G644" s="63"/>
      <c r="H644" s="63"/>
      <c r="I644" s="63"/>
      <c r="J644" s="63"/>
      <c r="K644" s="63"/>
      <c r="L644" s="63"/>
      <c r="M644" s="63"/>
      <c r="N644" s="63"/>
      <c r="O644" s="68">
        <f t="shared" si="67"/>
        <v>3</v>
      </c>
      <c r="P644" s="66">
        <f t="shared" si="68"/>
        <v>0</v>
      </c>
      <c r="Q644" s="73">
        <f t="shared" si="69"/>
        <v>0</v>
      </c>
    </row>
    <row r="645" spans="1:22" s="23" customFormat="1" hidden="1">
      <c r="A645" s="63" t="s">
        <v>166</v>
      </c>
      <c r="B645" s="63"/>
      <c r="C645" s="67" t="s">
        <v>514</v>
      </c>
      <c r="D645" s="67" t="s">
        <v>515</v>
      </c>
      <c r="E645" s="66">
        <v>2003</v>
      </c>
      <c r="F645" s="67" t="s">
        <v>93</v>
      </c>
      <c r="G645" s="63"/>
      <c r="H645" s="63"/>
      <c r="I645" s="63"/>
      <c r="J645" s="63"/>
      <c r="K645" s="63"/>
      <c r="L645" s="63"/>
      <c r="M645" s="63"/>
      <c r="N645" s="63"/>
      <c r="O645" s="68">
        <f t="shared" si="67"/>
        <v>3</v>
      </c>
      <c r="P645" s="66">
        <f t="shared" si="68"/>
        <v>0</v>
      </c>
      <c r="Q645" s="73">
        <f t="shared" si="69"/>
        <v>0</v>
      </c>
      <c r="R645"/>
      <c r="S645" s="168"/>
      <c r="T645" s="3"/>
      <c r="U645" s="3"/>
      <c r="V645" s="3"/>
    </row>
    <row r="646" spans="1:22" s="23" customFormat="1" hidden="1">
      <c r="A646" s="63" t="s">
        <v>166</v>
      </c>
      <c r="B646" s="63"/>
      <c r="C646" s="67" t="s">
        <v>254</v>
      </c>
      <c r="D646" s="67" t="s">
        <v>210</v>
      </c>
      <c r="E646" s="66">
        <v>2003</v>
      </c>
      <c r="F646" s="67" t="s">
        <v>93</v>
      </c>
      <c r="G646" s="63"/>
      <c r="H646" s="63"/>
      <c r="I646" s="63"/>
      <c r="J646" s="63"/>
      <c r="K646" s="63"/>
      <c r="L646" s="63"/>
      <c r="M646" s="63"/>
      <c r="N646" s="63"/>
      <c r="O646" s="68">
        <f t="shared" si="67"/>
        <v>3</v>
      </c>
      <c r="P646" s="66">
        <f t="shared" si="68"/>
        <v>0</v>
      </c>
      <c r="Q646" s="73">
        <f t="shared" si="69"/>
        <v>0</v>
      </c>
      <c r="R646"/>
      <c r="S646" s="168"/>
      <c r="T646" s="3"/>
      <c r="U646" s="3"/>
      <c r="V646" s="3"/>
    </row>
    <row r="647" spans="1:22" s="23" customFormat="1" hidden="1">
      <c r="A647" s="63" t="s">
        <v>166</v>
      </c>
      <c r="B647" s="63"/>
      <c r="C647" s="67" t="s">
        <v>530</v>
      </c>
      <c r="D647" s="67" t="s">
        <v>102</v>
      </c>
      <c r="E647" s="66">
        <v>2000</v>
      </c>
      <c r="F647" s="67" t="s">
        <v>93</v>
      </c>
      <c r="G647" s="63"/>
      <c r="H647" s="63"/>
      <c r="I647" s="63"/>
      <c r="J647" s="63"/>
      <c r="K647" s="63"/>
      <c r="L647" s="63"/>
      <c r="M647" s="63"/>
      <c r="N647" s="63"/>
      <c r="O647" s="68">
        <f t="shared" si="67"/>
        <v>3</v>
      </c>
      <c r="P647" s="66">
        <f t="shared" si="68"/>
        <v>0</v>
      </c>
      <c r="Q647" s="73">
        <f t="shared" si="69"/>
        <v>0</v>
      </c>
      <c r="R647"/>
      <c r="S647" s="168"/>
      <c r="T647" s="3"/>
      <c r="U647" s="3"/>
      <c r="V647" s="3"/>
    </row>
    <row r="648" spans="1:22" hidden="1"/>
  </sheetData>
  <sortState ref="A18:S259">
    <sortCondition descending="1" ref="E18:E259"/>
    <sortCondition ref="A18:A259"/>
    <sortCondition ref="B18:B259"/>
  </sortState>
  <mergeCells count="2">
    <mergeCell ref="O10:Q10"/>
    <mergeCell ref="H10:N10"/>
  </mergeCells>
  <phoneticPr fontId="0" type="noConversion"/>
  <pageMargins left="0.39370078740157483" right="0.39370078740157483" top="0.59055118110236227" bottom="0.39370078740157483" header="0.51181102362204722" footer="0.51181102362204722"/>
  <pageSetup paperSize="9" scale="90" orientation="landscape" horizontalDpi="4294967294" verticalDpi="4294967294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8"/>
  <sheetViews>
    <sheetView workbookViewId="0">
      <selection activeCell="F36" sqref="F36"/>
    </sheetView>
  </sheetViews>
  <sheetFormatPr baseColWidth="10" defaultRowHeight="12.75"/>
  <cols>
    <col min="3" max="3" width="1" customWidth="1"/>
    <col min="5" max="11" width="10.83203125" customWidth="1"/>
    <col min="12" max="12" width="12" style="4"/>
  </cols>
  <sheetData>
    <row r="1" spans="1:12" ht="20.25">
      <c r="G1" s="40" t="s">
        <v>260</v>
      </c>
    </row>
    <row r="2" spans="1:12" ht="6" customHeight="1"/>
    <row r="3" spans="1:12" s="23" customFormat="1" ht="15.75">
      <c r="A3" s="242" t="s">
        <v>261</v>
      </c>
      <c r="B3" s="242"/>
      <c r="F3" s="243"/>
      <c r="G3" s="243"/>
      <c r="H3" s="58"/>
      <c r="I3" s="245" t="s">
        <v>1011</v>
      </c>
      <c r="J3" s="245"/>
      <c r="K3" s="245"/>
      <c r="L3" s="245"/>
    </row>
    <row r="4" spans="1:12">
      <c r="F4" s="57"/>
      <c r="G4" s="57"/>
      <c r="H4" s="57"/>
      <c r="I4" s="57"/>
      <c r="J4" s="57"/>
      <c r="K4" s="57"/>
    </row>
    <row r="5" spans="1:12">
      <c r="A5" s="8" t="s">
        <v>168</v>
      </c>
      <c r="B5" s="8" t="s">
        <v>761</v>
      </c>
      <c r="D5" s="8">
        <v>8</v>
      </c>
      <c r="F5" s="57"/>
      <c r="G5" s="59"/>
      <c r="H5" s="60" t="s">
        <v>641</v>
      </c>
      <c r="I5" s="61">
        <f>SUM(D4:D45)</f>
        <v>251</v>
      </c>
      <c r="J5" s="57"/>
      <c r="K5" s="57"/>
    </row>
    <row r="6" spans="1:12">
      <c r="A6" s="8"/>
      <c r="B6" s="8" t="s">
        <v>763</v>
      </c>
      <c r="D6" s="8">
        <v>8</v>
      </c>
      <c r="F6" s="57"/>
      <c r="J6" s="57"/>
      <c r="K6" s="57"/>
    </row>
    <row r="7" spans="1:12">
      <c r="A7" s="8"/>
      <c r="B7" s="8" t="s">
        <v>762</v>
      </c>
      <c r="D7" s="8">
        <v>10</v>
      </c>
      <c r="F7" s="57"/>
      <c r="G7" s="57"/>
      <c r="H7" s="130" t="s">
        <v>959</v>
      </c>
      <c r="I7" s="57" t="s">
        <v>960</v>
      </c>
      <c r="J7" s="57"/>
      <c r="K7" s="57"/>
    </row>
    <row r="8" spans="1:12" s="23" customFormat="1">
      <c r="A8" s="8"/>
      <c r="B8" s="8" t="s">
        <v>764</v>
      </c>
      <c r="D8" s="8">
        <v>10</v>
      </c>
      <c r="F8" s="58"/>
      <c r="G8" s="58"/>
      <c r="H8" s="131" t="s">
        <v>864</v>
      </c>
      <c r="I8" s="58" t="s">
        <v>957</v>
      </c>
      <c r="J8" s="243"/>
      <c r="K8" s="243"/>
      <c r="L8" s="8"/>
    </row>
    <row r="9" spans="1:12" ht="6" customHeight="1">
      <c r="A9" s="42"/>
      <c r="B9" s="42"/>
      <c r="C9" s="42"/>
      <c r="D9" s="8"/>
      <c r="E9" s="42"/>
      <c r="F9" s="57"/>
      <c r="G9" s="57"/>
      <c r="H9" s="91"/>
      <c r="J9" s="57"/>
      <c r="K9" s="57"/>
    </row>
    <row r="10" spans="1:12">
      <c r="A10" s="8" t="s">
        <v>170</v>
      </c>
      <c r="B10" s="8" t="s">
        <v>765</v>
      </c>
      <c r="C10" s="42"/>
      <c r="D10" s="8">
        <v>13</v>
      </c>
      <c r="E10" s="42"/>
      <c r="F10" s="41" t="s">
        <v>173</v>
      </c>
      <c r="G10" s="41" t="s">
        <v>773</v>
      </c>
      <c r="H10" s="4">
        <v>2</v>
      </c>
      <c r="I10" s="4">
        <v>3</v>
      </c>
      <c r="J10" s="57"/>
      <c r="K10" s="57"/>
    </row>
    <row r="11" spans="1:12">
      <c r="A11" s="8"/>
      <c r="B11" s="8" t="s">
        <v>767</v>
      </c>
      <c r="C11" s="42"/>
      <c r="D11" s="8">
        <v>20</v>
      </c>
      <c r="E11" s="42"/>
      <c r="F11" s="41"/>
      <c r="G11" s="41" t="s">
        <v>775</v>
      </c>
      <c r="H11" s="4">
        <v>4</v>
      </c>
      <c r="I11" s="4">
        <v>3</v>
      </c>
      <c r="J11" s="57"/>
      <c r="K11" s="57"/>
    </row>
    <row r="12" spans="1:12">
      <c r="A12" s="8"/>
      <c r="B12" s="8" t="s">
        <v>766</v>
      </c>
      <c r="C12" s="42"/>
      <c r="D12" s="8">
        <v>9</v>
      </c>
      <c r="E12" s="42"/>
      <c r="G12" s="41" t="s">
        <v>774</v>
      </c>
      <c r="H12" s="4">
        <v>2</v>
      </c>
      <c r="I12" s="4">
        <v>2</v>
      </c>
      <c r="J12" s="57"/>
      <c r="K12" s="57"/>
    </row>
    <row r="13" spans="1:12">
      <c r="A13" s="8"/>
      <c r="B13" s="8" t="s">
        <v>768</v>
      </c>
      <c r="C13" s="42"/>
      <c r="D13" s="8">
        <v>14</v>
      </c>
      <c r="E13" s="42"/>
      <c r="F13" s="41"/>
      <c r="G13" s="41" t="s">
        <v>776</v>
      </c>
      <c r="H13" s="4">
        <v>1</v>
      </c>
      <c r="I13" s="133" t="s">
        <v>958</v>
      </c>
      <c r="J13" s="57"/>
      <c r="K13" s="57"/>
    </row>
    <row r="14" spans="1:12">
      <c r="A14" s="42"/>
      <c r="B14" s="42"/>
      <c r="C14" s="42"/>
      <c r="D14" s="42"/>
      <c r="E14" s="42"/>
      <c r="F14" s="57"/>
      <c r="G14" s="41"/>
      <c r="H14" s="91"/>
      <c r="I14" s="57"/>
      <c r="J14" s="8"/>
      <c r="K14" s="8"/>
    </row>
    <row r="15" spans="1:12">
      <c r="A15" s="42"/>
      <c r="B15" s="42"/>
      <c r="C15" s="42"/>
      <c r="D15" s="42"/>
      <c r="E15" s="42"/>
      <c r="F15" s="8"/>
      <c r="G15" s="8"/>
      <c r="H15" s="8"/>
      <c r="I15" s="8"/>
      <c r="J15" s="8"/>
      <c r="K15" s="8"/>
    </row>
    <row r="16" spans="1:12" ht="15.75">
      <c r="A16" s="92" t="s">
        <v>262</v>
      </c>
      <c r="B16" s="93"/>
      <c r="C16" s="94"/>
      <c r="D16" s="94"/>
      <c r="E16" s="94"/>
      <c r="F16" s="94"/>
      <c r="G16" s="94"/>
      <c r="H16" s="94"/>
      <c r="I16" s="94"/>
      <c r="J16" s="94"/>
      <c r="K16" s="94"/>
      <c r="L16" s="95"/>
    </row>
    <row r="17" spans="1:13">
      <c r="A17" s="95"/>
      <c r="B17" s="95"/>
      <c r="C17" s="95"/>
      <c r="D17" s="96" t="s">
        <v>625</v>
      </c>
      <c r="E17" s="97" t="s">
        <v>284</v>
      </c>
      <c r="F17" s="103" t="s">
        <v>285</v>
      </c>
      <c r="G17" s="103" t="s">
        <v>172</v>
      </c>
      <c r="H17" s="103" t="s">
        <v>13</v>
      </c>
      <c r="I17" s="103" t="s">
        <v>290</v>
      </c>
      <c r="J17" s="244" t="s">
        <v>984</v>
      </c>
      <c r="K17" s="244"/>
      <c r="L17" s="95"/>
    </row>
    <row r="18" spans="1:13" ht="6" customHeight="1">
      <c r="A18" s="95"/>
      <c r="B18" s="95"/>
      <c r="C18" s="95"/>
      <c r="D18" s="95"/>
      <c r="E18" s="95"/>
      <c r="F18" s="95"/>
      <c r="G18" s="95"/>
      <c r="H18" s="95"/>
      <c r="I18" s="95"/>
      <c r="J18" s="95"/>
      <c r="K18" s="95"/>
      <c r="L18" s="95"/>
    </row>
    <row r="19" spans="1:13" ht="12.75" customHeight="1">
      <c r="A19" s="95" t="s">
        <v>171</v>
      </c>
      <c r="B19" s="95" t="s">
        <v>769</v>
      </c>
      <c r="C19" s="95"/>
      <c r="D19" s="95">
        <v>19</v>
      </c>
      <c r="E19" s="95">
        <v>19</v>
      </c>
      <c r="F19" s="100"/>
      <c r="G19" s="95">
        <v>15</v>
      </c>
      <c r="H19" s="95">
        <v>19</v>
      </c>
      <c r="I19" s="95">
        <v>15</v>
      </c>
      <c r="J19" s="95"/>
      <c r="K19" s="95"/>
      <c r="L19" s="95"/>
    </row>
    <row r="20" spans="1:13">
      <c r="A20" s="95"/>
      <c r="B20" s="95" t="s">
        <v>771</v>
      </c>
      <c r="C20" s="95"/>
      <c r="D20" s="95">
        <v>28</v>
      </c>
      <c r="E20" s="95">
        <v>26</v>
      </c>
      <c r="F20" s="100"/>
      <c r="G20" s="95">
        <v>22</v>
      </c>
      <c r="H20" s="95">
        <v>27</v>
      </c>
      <c r="I20" s="95">
        <v>20</v>
      </c>
      <c r="J20" s="95"/>
      <c r="K20" s="95"/>
      <c r="L20" s="95"/>
    </row>
    <row r="21" spans="1:13">
      <c r="A21" s="95"/>
      <c r="B21" s="95" t="s">
        <v>770</v>
      </c>
      <c r="C21" s="95"/>
      <c r="D21" s="95">
        <v>14</v>
      </c>
      <c r="E21" s="95">
        <v>11</v>
      </c>
      <c r="F21" s="141" t="s">
        <v>1000</v>
      </c>
      <c r="G21" s="95">
        <v>6</v>
      </c>
      <c r="H21" s="95">
        <v>13</v>
      </c>
      <c r="I21" s="95">
        <v>12</v>
      </c>
      <c r="J21" s="135" t="s">
        <v>1002</v>
      </c>
      <c r="K21" s="132"/>
      <c r="L21" s="140"/>
    </row>
    <row r="22" spans="1:13">
      <c r="A22" s="95"/>
      <c r="B22" s="95" t="s">
        <v>772</v>
      </c>
      <c r="C22" s="95"/>
      <c r="D22" s="95">
        <v>19</v>
      </c>
      <c r="E22" s="95">
        <v>16</v>
      </c>
      <c r="F22" s="95">
        <v>16</v>
      </c>
      <c r="G22" s="95">
        <v>7</v>
      </c>
      <c r="H22" s="95">
        <v>18</v>
      </c>
      <c r="I22" s="95">
        <v>16</v>
      </c>
      <c r="J22" s="95"/>
      <c r="K22" s="95"/>
      <c r="L22" s="95"/>
    </row>
    <row r="23" spans="1:13" ht="6" customHeight="1">
      <c r="A23" s="95"/>
      <c r="B23" s="95"/>
      <c r="C23" s="95"/>
      <c r="D23" s="95"/>
      <c r="E23" s="95"/>
      <c r="F23" s="95"/>
      <c r="G23" s="95"/>
      <c r="H23" s="95"/>
      <c r="I23" s="95"/>
      <c r="J23" s="95"/>
      <c r="K23" s="95"/>
      <c r="L23" s="95"/>
    </row>
    <row r="24" spans="1:13">
      <c r="A24" s="95"/>
      <c r="B24" s="95"/>
      <c r="C24" s="95"/>
      <c r="D24" s="96" t="s">
        <v>625</v>
      </c>
      <c r="E24" s="97" t="s">
        <v>854</v>
      </c>
      <c r="F24" s="97" t="s">
        <v>285</v>
      </c>
      <c r="G24" s="103" t="s">
        <v>172</v>
      </c>
      <c r="H24" s="103" t="s">
        <v>626</v>
      </c>
      <c r="I24" s="103" t="s">
        <v>12</v>
      </c>
      <c r="J24" s="97" t="s">
        <v>13</v>
      </c>
      <c r="K24" s="103" t="s">
        <v>290</v>
      </c>
      <c r="L24" s="244" t="s">
        <v>990</v>
      </c>
      <c r="M24" s="244"/>
    </row>
    <row r="25" spans="1:13" ht="6" customHeight="1">
      <c r="A25" s="95"/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</row>
    <row r="26" spans="1:13">
      <c r="A26" s="95" t="s">
        <v>173</v>
      </c>
      <c r="B26" s="95" t="s">
        <v>773</v>
      </c>
      <c r="C26" s="95"/>
      <c r="D26" s="127">
        <v>7</v>
      </c>
      <c r="E26" s="141" t="s">
        <v>969</v>
      </c>
      <c r="F26" s="127">
        <v>7</v>
      </c>
      <c r="G26" s="127">
        <v>4</v>
      </c>
      <c r="H26" s="134" t="s">
        <v>1001</v>
      </c>
      <c r="I26" s="134" t="s">
        <v>964</v>
      </c>
      <c r="J26" s="127">
        <v>6</v>
      </c>
      <c r="K26" s="127">
        <v>5</v>
      </c>
      <c r="L26" s="127"/>
    </row>
    <row r="27" spans="1:13">
      <c r="A27" s="95"/>
      <c r="B27" s="95" t="s">
        <v>775</v>
      </c>
      <c r="C27" s="95"/>
      <c r="D27" s="127">
        <v>18</v>
      </c>
      <c r="E27" s="141" t="s">
        <v>1008</v>
      </c>
      <c r="F27" s="127">
        <v>17</v>
      </c>
      <c r="G27" s="127">
        <v>6</v>
      </c>
      <c r="H27" s="127">
        <v>9</v>
      </c>
      <c r="I27" s="127">
        <v>8</v>
      </c>
      <c r="J27" s="127">
        <v>16</v>
      </c>
      <c r="K27" s="127">
        <v>10</v>
      </c>
      <c r="L27" s="135" t="s">
        <v>961</v>
      </c>
      <c r="M27" s="132"/>
    </row>
    <row r="28" spans="1:13">
      <c r="A28" s="95"/>
      <c r="B28" s="95" t="s">
        <v>774</v>
      </c>
      <c r="C28" s="95"/>
      <c r="D28" s="127">
        <v>5</v>
      </c>
      <c r="E28" s="141">
        <v>5</v>
      </c>
      <c r="F28" s="127">
        <v>5</v>
      </c>
      <c r="G28" s="127">
        <v>3</v>
      </c>
      <c r="H28" s="127">
        <v>1</v>
      </c>
      <c r="I28" s="127">
        <v>2</v>
      </c>
      <c r="J28" s="127">
        <v>3</v>
      </c>
      <c r="K28" s="127">
        <v>4</v>
      </c>
      <c r="L28" s="127"/>
    </row>
    <row r="29" spans="1:13">
      <c r="A29" s="95"/>
      <c r="B29" s="95" t="s">
        <v>776</v>
      </c>
      <c r="C29" s="95"/>
      <c r="D29" s="127">
        <v>9</v>
      </c>
      <c r="E29" s="141" t="s">
        <v>970</v>
      </c>
      <c r="F29" s="127">
        <v>7</v>
      </c>
      <c r="G29" s="127">
        <v>2</v>
      </c>
      <c r="H29" s="127">
        <v>6</v>
      </c>
      <c r="I29" s="127">
        <v>3</v>
      </c>
      <c r="J29" s="127">
        <v>9</v>
      </c>
      <c r="K29" s="127">
        <v>4</v>
      </c>
      <c r="L29" s="135" t="s">
        <v>962</v>
      </c>
      <c r="M29" s="132"/>
    </row>
    <row r="30" spans="1:13" ht="6" customHeight="1">
      <c r="A30" s="98"/>
      <c r="B30" s="98"/>
      <c r="C30" s="98"/>
      <c r="D30" s="98"/>
      <c r="E30" s="98"/>
      <c r="F30" s="95"/>
      <c r="G30" s="95"/>
      <c r="H30" s="95"/>
      <c r="I30" s="99"/>
      <c r="J30" s="95"/>
      <c r="K30" s="95"/>
      <c r="L30" s="95"/>
    </row>
    <row r="31" spans="1:13">
      <c r="A31" s="95"/>
      <c r="B31" s="95"/>
      <c r="C31" s="95"/>
      <c r="D31" s="96" t="s">
        <v>625</v>
      </c>
      <c r="E31" s="97" t="s">
        <v>176</v>
      </c>
      <c r="F31" s="97" t="s">
        <v>852</v>
      </c>
      <c r="G31" s="97" t="s">
        <v>172</v>
      </c>
      <c r="H31" s="103" t="s">
        <v>287</v>
      </c>
      <c r="I31" s="103" t="s">
        <v>13</v>
      </c>
      <c r="J31" s="97" t="s">
        <v>14</v>
      </c>
      <c r="K31" s="95"/>
      <c r="L31" s="95"/>
    </row>
    <row r="32" spans="1:13" ht="6" customHeight="1">
      <c r="A32" s="95"/>
      <c r="B32" s="95"/>
      <c r="C32" s="95"/>
      <c r="D32" s="95"/>
      <c r="E32" s="95"/>
      <c r="F32" s="95"/>
      <c r="G32" s="95"/>
      <c r="H32" s="95"/>
      <c r="I32" s="95"/>
      <c r="J32" s="95"/>
      <c r="K32" s="95"/>
      <c r="L32" s="95"/>
    </row>
    <row r="33" spans="1:13">
      <c r="A33" s="95" t="s">
        <v>174</v>
      </c>
      <c r="B33" s="95" t="s">
        <v>777</v>
      </c>
      <c r="C33" s="95"/>
      <c r="D33" s="95">
        <v>1</v>
      </c>
      <c r="E33" s="95">
        <v>2</v>
      </c>
      <c r="F33" s="100">
        <v>1</v>
      </c>
      <c r="G33" s="100">
        <v>2</v>
      </c>
      <c r="H33" s="95"/>
      <c r="I33" s="95">
        <v>1</v>
      </c>
      <c r="J33" s="100">
        <v>2</v>
      </c>
      <c r="K33" s="127"/>
      <c r="L33" s="95"/>
    </row>
    <row r="34" spans="1:13" ht="12.75" customHeight="1">
      <c r="A34" s="95"/>
      <c r="B34" s="95" t="s">
        <v>779</v>
      </c>
      <c r="C34" s="95"/>
      <c r="D34" s="95">
        <v>5</v>
      </c>
      <c r="E34" s="134" t="s">
        <v>966</v>
      </c>
      <c r="F34" s="134" t="s">
        <v>987</v>
      </c>
      <c r="G34" s="95">
        <v>2</v>
      </c>
      <c r="H34" s="95">
        <v>4</v>
      </c>
      <c r="I34" s="95">
        <v>3</v>
      </c>
      <c r="J34" s="100">
        <v>4</v>
      </c>
      <c r="K34" s="128"/>
      <c r="L34" s="95"/>
    </row>
    <row r="35" spans="1:13" ht="12.75" customHeight="1">
      <c r="A35" s="95"/>
      <c r="B35" s="95" t="s">
        <v>778</v>
      </c>
      <c r="C35" s="95"/>
      <c r="D35" s="95">
        <v>5</v>
      </c>
      <c r="E35" s="95">
        <v>1</v>
      </c>
      <c r="F35" s="95">
        <v>2</v>
      </c>
      <c r="G35" s="95">
        <v>1</v>
      </c>
      <c r="H35" s="100">
        <v>1</v>
      </c>
      <c r="I35" s="95">
        <v>3</v>
      </c>
      <c r="J35" s="100">
        <v>2</v>
      </c>
      <c r="K35" s="127"/>
      <c r="L35" s="135" t="s">
        <v>967</v>
      </c>
      <c r="M35" s="132"/>
    </row>
    <row r="36" spans="1:13" ht="12.75" customHeight="1">
      <c r="A36" s="95"/>
      <c r="B36" s="95" t="s">
        <v>780</v>
      </c>
      <c r="C36" s="95"/>
      <c r="D36" s="95">
        <v>9</v>
      </c>
      <c r="E36" s="95">
        <v>8</v>
      </c>
      <c r="F36" s="95">
        <v>4</v>
      </c>
      <c r="G36" s="95">
        <v>2</v>
      </c>
      <c r="H36" s="95">
        <v>4</v>
      </c>
      <c r="I36" s="95">
        <v>6</v>
      </c>
      <c r="J36" s="100">
        <v>3</v>
      </c>
      <c r="K36" s="128"/>
      <c r="L36" s="95"/>
    </row>
    <row r="37" spans="1:13" ht="6.75" customHeight="1">
      <c r="A37" s="98"/>
      <c r="B37" s="98"/>
      <c r="C37" s="98"/>
      <c r="D37" s="98"/>
      <c r="E37" s="98"/>
      <c r="F37" s="95"/>
      <c r="G37" s="95"/>
      <c r="H37" s="95"/>
      <c r="I37" s="99"/>
      <c r="J37" s="95"/>
      <c r="K37" s="95"/>
      <c r="L37" s="95"/>
    </row>
    <row r="38" spans="1:13">
      <c r="A38" s="95"/>
      <c r="B38" s="95"/>
      <c r="C38" s="95"/>
      <c r="D38" s="96" t="s">
        <v>625</v>
      </c>
      <c r="E38" s="97" t="s">
        <v>176</v>
      </c>
      <c r="F38" s="97" t="s">
        <v>853</v>
      </c>
      <c r="G38" s="97" t="s">
        <v>172</v>
      </c>
      <c r="H38" s="103" t="s">
        <v>13</v>
      </c>
      <c r="I38" s="103" t="s">
        <v>14</v>
      </c>
      <c r="J38" s="127"/>
      <c r="K38" s="127"/>
      <c r="L38" s="95"/>
    </row>
    <row r="39" spans="1:13" ht="6" customHeight="1">
      <c r="A39" s="95"/>
      <c r="B39" s="95"/>
      <c r="C39" s="95"/>
      <c r="D39" s="95"/>
      <c r="E39" s="95"/>
      <c r="F39" s="95"/>
      <c r="G39" s="95"/>
      <c r="H39" s="95"/>
      <c r="I39" s="95"/>
      <c r="J39" s="127"/>
      <c r="K39" s="127"/>
      <c r="L39" s="95"/>
    </row>
    <row r="40" spans="1:13" ht="12.75" customHeight="1">
      <c r="A40" s="95" t="s">
        <v>230</v>
      </c>
      <c r="B40" s="95" t="s">
        <v>781</v>
      </c>
      <c r="C40" s="95"/>
      <c r="D40" s="100">
        <v>9</v>
      </c>
      <c r="E40" s="100">
        <v>4</v>
      </c>
      <c r="F40" s="134" t="s">
        <v>963</v>
      </c>
      <c r="G40" s="100">
        <v>6</v>
      </c>
      <c r="H40" s="95">
        <v>6</v>
      </c>
      <c r="I40" s="100">
        <v>5</v>
      </c>
      <c r="J40" s="128"/>
      <c r="K40" s="128"/>
      <c r="L40" s="100"/>
    </row>
    <row r="41" spans="1:13" ht="12.75" customHeight="1">
      <c r="A41" s="95"/>
      <c r="B41" s="95" t="s">
        <v>782</v>
      </c>
      <c r="C41" s="95"/>
      <c r="D41" s="100">
        <v>7</v>
      </c>
      <c r="E41" s="100">
        <v>4</v>
      </c>
      <c r="F41" s="100">
        <v>6</v>
      </c>
      <c r="G41" s="100">
        <v>2</v>
      </c>
      <c r="H41" s="95">
        <v>5</v>
      </c>
      <c r="I41" s="100">
        <v>2</v>
      </c>
      <c r="J41" s="129"/>
      <c r="K41" s="129"/>
      <c r="L41" s="100"/>
    </row>
    <row r="42" spans="1:13" ht="12.75" customHeight="1">
      <c r="A42" s="95" t="s">
        <v>263</v>
      </c>
      <c r="B42" s="95" t="s">
        <v>783</v>
      </c>
      <c r="C42" s="95"/>
      <c r="D42" s="100">
        <v>1</v>
      </c>
      <c r="E42" s="100"/>
      <c r="F42" s="100">
        <v>1</v>
      </c>
      <c r="G42" s="100">
        <v>1</v>
      </c>
      <c r="H42" s="95">
        <v>1</v>
      </c>
      <c r="I42" s="100">
        <v>1</v>
      </c>
      <c r="J42" s="100"/>
      <c r="K42" s="100"/>
      <c r="L42" s="100"/>
    </row>
    <row r="43" spans="1:13" ht="12.75" customHeight="1">
      <c r="A43" s="95"/>
      <c r="B43" s="95" t="s">
        <v>784</v>
      </c>
      <c r="C43" s="95"/>
      <c r="D43" s="100">
        <v>1</v>
      </c>
      <c r="E43" s="100"/>
      <c r="F43" s="100"/>
      <c r="G43" s="100"/>
      <c r="H43" s="95"/>
      <c r="I43" s="100">
        <v>1</v>
      </c>
      <c r="J43" s="100"/>
      <c r="K43" s="100"/>
      <c r="L43" s="100"/>
    </row>
    <row r="44" spans="1:13" ht="12.75" customHeight="1">
      <c r="A44" s="95" t="s">
        <v>264</v>
      </c>
      <c r="B44" s="101" t="s">
        <v>785</v>
      </c>
      <c r="C44" s="95"/>
      <c r="D44" s="100">
        <v>2</v>
      </c>
      <c r="E44" s="100"/>
      <c r="F44" s="100">
        <v>2</v>
      </c>
      <c r="G44" s="100">
        <v>2</v>
      </c>
      <c r="H44" s="100">
        <v>2</v>
      </c>
      <c r="I44" s="100">
        <v>2</v>
      </c>
      <c r="J44" s="100"/>
      <c r="K44" s="100"/>
      <c r="L44" s="100"/>
    </row>
    <row r="45" spans="1:13">
      <c r="A45" s="94"/>
      <c r="B45" s="94"/>
      <c r="C45" s="94"/>
      <c r="D45" s="100"/>
      <c r="E45" s="100"/>
      <c r="F45" s="100"/>
      <c r="G45" s="100"/>
      <c r="H45" s="100"/>
      <c r="I45" s="100"/>
      <c r="J45" s="100"/>
      <c r="K45" s="100"/>
      <c r="L45" s="100"/>
    </row>
    <row r="46" spans="1:13">
      <c r="A46" s="95"/>
      <c r="B46" s="95"/>
      <c r="C46" s="95"/>
      <c r="D46" s="94"/>
      <c r="E46" s="95"/>
      <c r="F46" s="95"/>
      <c r="G46" s="95"/>
      <c r="H46" s="95"/>
      <c r="I46" s="95"/>
      <c r="J46" s="95"/>
      <c r="K46" s="95"/>
      <c r="L46" s="95"/>
    </row>
    <row r="47" spans="1:13">
      <c r="A47" s="94"/>
      <c r="B47" s="94"/>
      <c r="C47" s="94"/>
      <c r="D47" s="94"/>
      <c r="E47" s="94"/>
      <c r="F47" s="94"/>
      <c r="G47" s="94"/>
      <c r="H47" s="94"/>
      <c r="I47" s="94"/>
      <c r="J47" s="94"/>
      <c r="K47" s="94"/>
      <c r="L47" s="95"/>
    </row>
    <row r="48" spans="1:13">
      <c r="A48" s="94"/>
      <c r="B48" s="94"/>
      <c r="C48" s="94"/>
      <c r="D48" s="94"/>
      <c r="E48" s="94"/>
      <c r="F48" s="94"/>
      <c r="G48" s="94"/>
      <c r="H48" s="94"/>
      <c r="I48" s="94"/>
      <c r="J48" s="94"/>
      <c r="K48" s="94"/>
      <c r="L48" s="95"/>
    </row>
  </sheetData>
  <mergeCells count="6">
    <mergeCell ref="A3:B3"/>
    <mergeCell ref="J8:K8"/>
    <mergeCell ref="F3:G3"/>
    <mergeCell ref="L24:M24"/>
    <mergeCell ref="J17:K17"/>
    <mergeCell ref="I3:L3"/>
  </mergeCells>
  <pageMargins left="0.78740157480314965" right="0.78740157480314965" top="0.78740157480314965" bottom="0.78740157480314965" header="0.31496062992125984" footer="0.31496062992125984"/>
  <pageSetup paperSize="9" scale="94" orientation="landscape" horizont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T180"/>
  <sheetViews>
    <sheetView topLeftCell="HM1" zoomScaleNormal="100" workbookViewId="0">
      <selection activeCell="HP22" sqref="HP22"/>
    </sheetView>
  </sheetViews>
  <sheetFormatPr baseColWidth="10" defaultColWidth="6.83203125" defaultRowHeight="12.75"/>
  <cols>
    <col min="1" max="1" width="3.33203125" style="8" customWidth="1"/>
    <col min="2" max="2" width="7" style="8" customWidth="1"/>
    <col min="3" max="3" width="14.83203125" style="162" customWidth="1"/>
    <col min="4" max="4" width="11.6640625" style="162" customWidth="1"/>
    <col min="5" max="5" width="5.83203125" style="164" customWidth="1"/>
    <col min="6" max="6" width="20.83203125" style="162" hidden="1" customWidth="1"/>
    <col min="7" max="10" width="6.83203125" style="164" customWidth="1"/>
    <col min="11" max="11" width="6.83203125" style="165" customWidth="1"/>
    <col min="12" max="13" width="6.83203125" style="8" customWidth="1"/>
    <col min="14" max="14" width="6.83203125" style="162" customWidth="1"/>
    <col min="15" max="15" width="7.33203125" style="162" hidden="1" customWidth="1"/>
    <col min="16" max="16" width="6.83203125" style="23" hidden="1" customWidth="1"/>
    <col min="17" max="17" width="6.83203125" style="199" customWidth="1"/>
    <col min="18" max="18" width="3.33203125" style="8" customWidth="1"/>
    <col min="19" max="19" width="7" style="8" customWidth="1"/>
    <col min="20" max="20" width="14.83203125" style="162" customWidth="1"/>
    <col min="21" max="21" width="11.6640625" style="162" customWidth="1"/>
    <col min="22" max="22" width="5.83203125" style="164" customWidth="1"/>
    <col min="23" max="23" width="20.83203125" style="162" hidden="1" customWidth="1"/>
    <col min="24" max="27" width="6.83203125" style="164" customWidth="1"/>
    <col min="28" max="28" width="6.83203125" style="165" customWidth="1"/>
    <col min="29" max="30" width="6.83203125" style="8" customWidth="1"/>
    <col min="31" max="31" width="6.83203125" style="162" customWidth="1"/>
    <col min="32" max="32" width="7.33203125" style="162" hidden="1" customWidth="1"/>
    <col min="33" max="33" width="6.83203125" style="23" hidden="1" customWidth="1"/>
    <col min="34" max="34" width="6.83203125" style="199" customWidth="1"/>
    <col min="35" max="35" width="3.33203125" style="8" customWidth="1"/>
    <col min="36" max="36" width="7" style="8" customWidth="1"/>
    <col min="37" max="37" width="14.83203125" style="162" customWidth="1"/>
    <col min="38" max="38" width="11.6640625" style="162" customWidth="1"/>
    <col min="39" max="39" width="5.83203125" style="164" customWidth="1"/>
    <col min="40" max="40" width="20.83203125" style="162" hidden="1" customWidth="1"/>
    <col min="41" max="44" width="6.83203125" style="164" customWidth="1"/>
    <col min="45" max="45" width="6.83203125" style="165" customWidth="1"/>
    <col min="46" max="47" width="6.83203125" style="8" customWidth="1"/>
    <col min="48" max="48" width="6.83203125" style="162" customWidth="1"/>
    <col min="49" max="49" width="7.33203125" style="162" hidden="1" customWidth="1"/>
    <col min="50" max="50" width="6.83203125" style="23" hidden="1" customWidth="1"/>
    <col min="51" max="51" width="6.83203125" style="199" customWidth="1"/>
    <col min="52" max="52" width="3.33203125" style="8" customWidth="1"/>
    <col min="53" max="53" width="7" style="8" customWidth="1"/>
    <col min="54" max="54" width="14.83203125" style="162" customWidth="1"/>
    <col min="55" max="55" width="11.6640625" style="162" customWidth="1"/>
    <col min="56" max="56" width="5.83203125" style="164" customWidth="1"/>
    <col min="57" max="57" width="20.83203125" style="162" hidden="1" customWidth="1"/>
    <col min="58" max="61" width="6.83203125" style="164" customWidth="1"/>
    <col min="62" max="62" width="6.83203125" style="165" customWidth="1"/>
    <col min="63" max="64" width="6.83203125" style="8" customWidth="1"/>
    <col min="65" max="65" width="6.83203125" style="162" customWidth="1"/>
    <col min="66" max="66" width="7.33203125" style="162" hidden="1" customWidth="1"/>
    <col min="67" max="67" width="6.83203125" style="23" hidden="1" customWidth="1"/>
    <col min="68" max="68" width="6.83203125" style="199" customWidth="1"/>
    <col min="69" max="69" width="3.33203125" style="8" customWidth="1"/>
    <col min="70" max="70" width="7" style="8" customWidth="1"/>
    <col min="71" max="71" width="14.83203125" style="162" customWidth="1"/>
    <col min="72" max="72" width="11.6640625" style="162" customWidth="1"/>
    <col min="73" max="73" width="5.83203125" style="164" customWidth="1"/>
    <col min="74" max="74" width="20.83203125" style="162" hidden="1" customWidth="1"/>
    <col min="75" max="78" width="6.83203125" style="164" customWidth="1"/>
    <col min="79" max="79" width="6.83203125" style="165" customWidth="1"/>
    <col min="80" max="81" width="6.83203125" style="8" customWidth="1"/>
    <col min="82" max="82" width="6.83203125" style="162" customWidth="1"/>
    <col min="83" max="83" width="7.33203125" style="162" hidden="1" customWidth="1"/>
    <col min="84" max="84" width="6.83203125" style="23" hidden="1" customWidth="1"/>
    <col min="85" max="85" width="6.83203125" style="199" customWidth="1"/>
    <col min="86" max="86" width="3.33203125" style="8" customWidth="1"/>
    <col min="87" max="87" width="7" style="8" customWidth="1"/>
    <col min="88" max="88" width="14.83203125" style="162" customWidth="1"/>
    <col min="89" max="89" width="11.6640625" style="162" customWidth="1"/>
    <col min="90" max="90" width="5.83203125" style="164" customWidth="1"/>
    <col min="91" max="91" width="20.83203125" style="162" hidden="1" customWidth="1"/>
    <col min="92" max="95" width="6.83203125" style="164" customWidth="1"/>
    <col min="96" max="96" width="6.83203125" style="165" customWidth="1"/>
    <col min="97" max="98" width="6.83203125" style="8" customWidth="1"/>
    <col min="99" max="99" width="6.83203125" style="162" customWidth="1"/>
    <col min="100" max="100" width="7.33203125" style="162" hidden="1" customWidth="1"/>
    <col min="101" max="101" width="6.83203125" style="23" hidden="1" customWidth="1"/>
    <col min="102" max="102" width="6.83203125" style="199" customWidth="1"/>
    <col min="103" max="103" width="3.33203125" style="8" customWidth="1"/>
    <col min="104" max="104" width="7" style="8" customWidth="1"/>
    <col min="105" max="105" width="14.83203125" style="162" customWidth="1"/>
    <col min="106" max="106" width="11.6640625" style="162" customWidth="1"/>
    <col min="107" max="107" width="5.83203125" style="164" customWidth="1"/>
    <col min="108" max="108" width="20.83203125" style="162" hidden="1" customWidth="1"/>
    <col min="109" max="112" width="6.83203125" style="164" customWidth="1"/>
    <col min="113" max="113" width="6.83203125" style="165" customWidth="1"/>
    <col min="114" max="115" width="6.83203125" style="8" customWidth="1"/>
    <col min="116" max="116" width="6.83203125" style="162" customWidth="1"/>
    <col min="117" max="117" width="7.33203125" style="162" hidden="1" customWidth="1"/>
    <col min="118" max="118" width="6.83203125" style="23" hidden="1" customWidth="1"/>
    <col min="119" max="119" width="6.83203125" style="199" customWidth="1"/>
    <col min="120" max="120" width="3.33203125" style="8" customWidth="1"/>
    <col min="121" max="121" width="7" style="8" customWidth="1"/>
    <col min="122" max="122" width="14.83203125" style="162" customWidth="1"/>
    <col min="123" max="123" width="11.6640625" style="162" customWidth="1"/>
    <col min="124" max="124" width="5.83203125" style="164" customWidth="1"/>
    <col min="125" max="125" width="20.83203125" style="162" hidden="1" customWidth="1"/>
    <col min="126" max="129" width="6.83203125" style="164" customWidth="1"/>
    <col min="130" max="130" width="6.83203125" style="165" customWidth="1"/>
    <col min="131" max="132" width="6.83203125" style="8" customWidth="1"/>
    <col min="133" max="133" width="6.83203125" style="162" customWidth="1"/>
    <col min="134" max="134" width="7.33203125" style="162" hidden="1" customWidth="1"/>
    <col min="135" max="135" width="6.83203125" style="23" hidden="1" customWidth="1"/>
    <col min="136" max="136" width="6.83203125" style="199" customWidth="1"/>
    <col min="137" max="137" width="3.33203125" style="8" customWidth="1"/>
    <col min="138" max="138" width="7" style="8" customWidth="1"/>
    <col min="139" max="139" width="14.83203125" style="162" customWidth="1"/>
    <col min="140" max="140" width="11.6640625" style="162" customWidth="1"/>
    <col min="141" max="141" width="5.83203125" style="164" customWidth="1"/>
    <col min="142" max="142" width="20.83203125" style="162" hidden="1" customWidth="1"/>
    <col min="143" max="146" width="6.83203125" style="164" customWidth="1"/>
    <col min="147" max="147" width="6.83203125" style="165" customWidth="1"/>
    <col min="148" max="149" width="6.83203125" style="8" customWidth="1"/>
    <col min="150" max="150" width="6.83203125" style="162" customWidth="1"/>
    <col min="151" max="151" width="7.33203125" style="162" hidden="1" customWidth="1"/>
    <col min="152" max="152" width="6.83203125" style="23" hidden="1" customWidth="1"/>
    <col min="153" max="153" width="6.83203125" style="199" customWidth="1"/>
    <col min="154" max="154" width="3.33203125" style="8" customWidth="1"/>
    <col min="155" max="155" width="7" style="8" customWidth="1"/>
    <col min="156" max="156" width="14.83203125" style="162" customWidth="1"/>
    <col min="157" max="157" width="11.6640625" style="162" customWidth="1"/>
    <col min="158" max="158" width="5.83203125" style="164" customWidth="1"/>
    <col min="159" max="159" width="20.83203125" style="162" hidden="1" customWidth="1"/>
    <col min="160" max="163" width="6.83203125" style="164" customWidth="1"/>
    <col min="164" max="164" width="6.83203125" style="165" customWidth="1"/>
    <col min="165" max="166" width="6.83203125" style="8" customWidth="1"/>
    <col min="167" max="167" width="6.83203125" style="162" customWidth="1"/>
    <col min="168" max="168" width="7.33203125" style="162" hidden="1" customWidth="1"/>
    <col min="169" max="169" width="6.83203125" style="23" hidden="1" customWidth="1"/>
    <col min="170" max="170" width="6.83203125" style="199" customWidth="1"/>
    <col min="171" max="171" width="3.33203125" style="8" customWidth="1"/>
    <col min="172" max="172" width="7" style="8" customWidth="1"/>
    <col min="173" max="173" width="14.83203125" style="162" customWidth="1"/>
    <col min="174" max="174" width="11.6640625" style="162" customWidth="1"/>
    <col min="175" max="175" width="5.83203125" style="164" customWidth="1"/>
    <col min="176" max="176" width="20.83203125" style="162" hidden="1" customWidth="1"/>
    <col min="177" max="180" width="6.83203125" style="164" customWidth="1"/>
    <col min="181" max="181" width="6.83203125" style="165" customWidth="1"/>
    <col min="182" max="183" width="6.83203125" style="8" customWidth="1"/>
    <col min="184" max="184" width="6.83203125" style="162" customWidth="1"/>
    <col min="185" max="185" width="7.33203125" style="162" hidden="1" customWidth="1"/>
    <col min="186" max="186" width="6.83203125" style="23" hidden="1" customWidth="1"/>
    <col min="187" max="187" width="6.83203125" style="199" customWidth="1"/>
    <col min="188" max="188" width="3.33203125" style="8" customWidth="1"/>
    <col min="189" max="189" width="7" style="8" customWidth="1"/>
    <col min="190" max="190" width="14.83203125" style="162" customWidth="1"/>
    <col min="191" max="191" width="11.6640625" style="162" customWidth="1"/>
    <col min="192" max="192" width="5.83203125" style="164" customWidth="1"/>
    <col min="193" max="193" width="20.83203125" style="162" hidden="1" customWidth="1"/>
    <col min="194" max="197" width="6.83203125" style="164" customWidth="1"/>
    <col min="198" max="198" width="6.83203125" style="165" customWidth="1"/>
    <col min="199" max="200" width="6.83203125" style="8" customWidth="1"/>
    <col min="201" max="201" width="6.83203125" style="162" customWidth="1"/>
    <col min="202" max="202" width="7.33203125" style="162" hidden="1" customWidth="1"/>
    <col min="203" max="203" width="6.83203125" style="23" hidden="1" customWidth="1"/>
    <col min="204" max="204" width="6.83203125" style="199" customWidth="1"/>
    <col min="205" max="205" width="3.33203125" style="8" customWidth="1"/>
    <col min="206" max="206" width="7" style="8" customWidth="1"/>
    <col min="207" max="207" width="14.83203125" style="162" customWidth="1"/>
    <col min="208" max="208" width="11.6640625" style="162" customWidth="1"/>
    <col min="209" max="209" width="5.83203125" style="164" customWidth="1"/>
    <col min="210" max="210" width="20.83203125" style="162" hidden="1" customWidth="1"/>
    <col min="211" max="214" width="6.83203125" style="164" customWidth="1"/>
    <col min="215" max="215" width="6.83203125" style="165" customWidth="1"/>
    <col min="216" max="217" width="6.83203125" style="8" customWidth="1"/>
    <col min="218" max="218" width="6.83203125" style="162" customWidth="1"/>
    <col min="219" max="219" width="7.33203125" style="162" hidden="1" customWidth="1"/>
    <col min="220" max="220" width="6.83203125" style="23" hidden="1" customWidth="1"/>
    <col min="221" max="221" width="6.83203125" style="199" customWidth="1"/>
    <col min="222" max="222" width="3.33203125" style="8" customWidth="1"/>
    <col min="223" max="223" width="7" style="8" customWidth="1"/>
    <col min="224" max="224" width="14.83203125" style="162" customWidth="1"/>
    <col min="225" max="225" width="11.6640625" style="162" customWidth="1"/>
    <col min="226" max="226" width="5.83203125" style="164" customWidth="1"/>
    <col min="227" max="227" width="20.83203125" style="162" hidden="1" customWidth="1"/>
    <col min="228" max="231" width="6.83203125" style="164" customWidth="1"/>
    <col min="232" max="232" width="6.83203125" style="165" customWidth="1"/>
    <col min="233" max="234" width="6.83203125" style="8" customWidth="1"/>
    <col min="235" max="235" width="6.83203125" style="162" customWidth="1"/>
    <col min="236" max="236" width="7.33203125" style="162" hidden="1" customWidth="1"/>
    <col min="237" max="237" width="6.83203125" style="23" hidden="1" customWidth="1"/>
    <col min="238" max="238" width="6.83203125" style="199" customWidth="1"/>
    <col min="239" max="239" width="3.33203125" style="8" customWidth="1"/>
    <col min="240" max="240" width="7" style="8" customWidth="1"/>
    <col min="241" max="241" width="14.83203125" style="162" customWidth="1"/>
    <col min="242" max="242" width="11.6640625" style="162" customWidth="1"/>
    <col min="243" max="243" width="5.83203125" style="164" customWidth="1"/>
    <col min="244" max="244" width="20.83203125" style="162" hidden="1" customWidth="1"/>
    <col min="245" max="248" width="6.83203125" style="164" customWidth="1"/>
    <col min="249" max="249" width="6.83203125" style="165" customWidth="1"/>
    <col min="250" max="251" width="6.83203125" style="8" customWidth="1"/>
    <col min="252" max="252" width="6.83203125" style="162" customWidth="1"/>
    <col min="253" max="253" width="7.33203125" style="162" hidden="1" customWidth="1"/>
    <col min="254" max="254" width="6.83203125" style="23" hidden="1" customWidth="1"/>
    <col min="255" max="255" width="6.83203125" style="199" customWidth="1"/>
    <col min="256" max="256" width="3.33203125" style="8" customWidth="1"/>
    <col min="257" max="257" width="7" style="8" customWidth="1"/>
    <col min="258" max="258" width="14.83203125" style="162" customWidth="1"/>
    <col min="259" max="259" width="11.6640625" style="162" customWidth="1"/>
    <col min="260" max="260" width="5.83203125" style="164" customWidth="1"/>
    <col min="261" max="261" width="20.83203125" style="162" hidden="1" customWidth="1"/>
    <col min="262" max="265" width="6.83203125" style="164" customWidth="1"/>
    <col min="266" max="266" width="6.83203125" style="165" customWidth="1"/>
    <col min="267" max="268" width="6.83203125" style="8" customWidth="1"/>
    <col min="269" max="269" width="6.83203125" style="162" customWidth="1"/>
    <col min="270" max="270" width="7.33203125" style="162" hidden="1" customWidth="1"/>
    <col min="271" max="271" width="6.83203125" style="23" hidden="1" customWidth="1"/>
    <col min="272" max="272" width="6.83203125" style="199" customWidth="1"/>
    <col min="273" max="273" width="3.33203125" style="8" customWidth="1"/>
    <col min="274" max="274" width="7" style="8" customWidth="1"/>
    <col min="275" max="275" width="14.83203125" style="162" customWidth="1"/>
    <col min="276" max="276" width="11.6640625" style="162" customWidth="1"/>
    <col min="277" max="277" width="5.83203125" style="164" customWidth="1"/>
    <col min="278" max="278" width="20.83203125" style="162" hidden="1" customWidth="1"/>
    <col min="279" max="282" width="6.83203125" style="164" customWidth="1"/>
    <col min="283" max="283" width="6.83203125" style="165" customWidth="1"/>
    <col min="284" max="285" width="6.83203125" style="8" customWidth="1"/>
    <col min="286" max="286" width="6.83203125" style="162" customWidth="1"/>
    <col min="287" max="287" width="7.33203125" style="162" hidden="1" customWidth="1"/>
    <col min="288" max="288" width="6.83203125" style="23" hidden="1" customWidth="1"/>
    <col min="289" max="289" width="6.83203125" style="199" customWidth="1"/>
    <col min="290" max="290" width="3.33203125" style="8" customWidth="1"/>
    <col min="291" max="291" width="7" style="8" customWidth="1"/>
    <col min="292" max="292" width="14.83203125" style="162" customWidth="1"/>
    <col min="293" max="293" width="11.6640625" style="162" customWidth="1"/>
    <col min="294" max="294" width="5.83203125" style="164" customWidth="1"/>
    <col min="295" max="295" width="20.83203125" style="162" hidden="1" customWidth="1"/>
    <col min="296" max="299" width="6.83203125" style="164" customWidth="1"/>
    <col min="300" max="300" width="6.83203125" style="165" customWidth="1"/>
    <col min="301" max="302" width="6.83203125" style="8" customWidth="1"/>
    <col min="303" max="303" width="6.83203125" style="162" customWidth="1"/>
    <col min="304" max="304" width="7.33203125" style="162" hidden="1" customWidth="1"/>
    <col min="305" max="305" width="6.83203125" style="23" hidden="1" customWidth="1"/>
    <col min="306" max="306" width="6.83203125" style="199" customWidth="1"/>
    <col min="307" max="16384" width="6.83203125" style="166"/>
  </cols>
  <sheetData>
    <row r="1" spans="1:306" s="23" customFormat="1" ht="23.25">
      <c r="A1" s="8"/>
      <c r="B1" s="8"/>
      <c r="C1" s="162"/>
      <c r="D1" s="163" t="s">
        <v>1012</v>
      </c>
      <c r="E1" s="164"/>
      <c r="F1" s="162"/>
      <c r="G1" s="164"/>
      <c r="H1" s="164"/>
      <c r="I1" s="164"/>
      <c r="J1" s="164"/>
      <c r="K1" s="165"/>
      <c r="L1" s="8"/>
      <c r="M1" s="8"/>
      <c r="N1" s="162"/>
      <c r="O1" s="162"/>
      <c r="Q1" s="199"/>
      <c r="R1" s="8"/>
      <c r="S1" s="8"/>
      <c r="T1" s="162"/>
      <c r="U1" s="163" t="s">
        <v>1012</v>
      </c>
      <c r="V1" s="164"/>
      <c r="W1" s="162"/>
      <c r="X1" s="164"/>
      <c r="Y1" s="164"/>
      <c r="Z1" s="164"/>
      <c r="AA1" s="164"/>
      <c r="AB1" s="165"/>
      <c r="AC1" s="8"/>
      <c r="AD1" s="8"/>
      <c r="AE1" s="162"/>
      <c r="AF1" s="162"/>
      <c r="AH1" s="199"/>
      <c r="AI1" s="8"/>
      <c r="AJ1" s="8"/>
      <c r="AK1" s="162"/>
      <c r="AL1" s="163" t="s">
        <v>1012</v>
      </c>
      <c r="AM1" s="164"/>
      <c r="AN1" s="162"/>
      <c r="AO1" s="164"/>
      <c r="AP1" s="164"/>
      <c r="AQ1" s="164"/>
      <c r="AR1" s="164"/>
      <c r="AS1" s="165"/>
      <c r="AT1" s="8"/>
      <c r="AU1" s="8"/>
      <c r="AV1" s="162"/>
      <c r="AW1" s="162"/>
      <c r="AY1" s="199"/>
      <c r="AZ1" s="8"/>
      <c r="BA1" s="8"/>
      <c r="BB1" s="162"/>
      <c r="BC1" s="163" t="s">
        <v>1012</v>
      </c>
      <c r="BD1" s="164"/>
      <c r="BE1" s="162"/>
      <c r="BF1" s="164"/>
      <c r="BG1" s="164"/>
      <c r="BH1" s="164"/>
      <c r="BI1" s="164"/>
      <c r="BJ1" s="165"/>
      <c r="BK1" s="8"/>
      <c r="BL1" s="8"/>
      <c r="BM1" s="162"/>
      <c r="BN1" s="162"/>
      <c r="BP1" s="199"/>
      <c r="BQ1" s="8"/>
      <c r="BR1" s="8"/>
      <c r="BS1" s="162"/>
      <c r="BT1" s="163" t="s">
        <v>1012</v>
      </c>
      <c r="BU1" s="164"/>
      <c r="BV1" s="162"/>
      <c r="BW1" s="164"/>
      <c r="BX1" s="164"/>
      <c r="BY1" s="164"/>
      <c r="BZ1" s="164"/>
      <c r="CA1" s="165"/>
      <c r="CB1" s="8"/>
      <c r="CC1" s="8"/>
      <c r="CD1" s="162"/>
      <c r="CE1" s="162"/>
      <c r="CG1" s="199"/>
      <c r="CH1" s="8"/>
      <c r="CI1" s="8"/>
      <c r="CJ1" s="162"/>
      <c r="CK1" s="163" t="s">
        <v>1012</v>
      </c>
      <c r="CL1" s="164"/>
      <c r="CM1" s="162"/>
      <c r="CN1" s="164"/>
      <c r="CO1" s="164"/>
      <c r="CP1" s="164"/>
      <c r="CQ1" s="164"/>
      <c r="CR1" s="165"/>
      <c r="CS1" s="8"/>
      <c r="CT1" s="8"/>
      <c r="CU1" s="162"/>
      <c r="CV1" s="162"/>
      <c r="CX1" s="199"/>
      <c r="CY1" s="8"/>
      <c r="CZ1" s="8"/>
      <c r="DA1" s="162"/>
      <c r="DB1" s="163" t="s">
        <v>1012</v>
      </c>
      <c r="DC1" s="164"/>
      <c r="DD1" s="162"/>
      <c r="DE1" s="164"/>
      <c r="DF1" s="164"/>
      <c r="DG1" s="164"/>
      <c r="DH1" s="164"/>
      <c r="DI1" s="165"/>
      <c r="DJ1" s="8"/>
      <c r="DK1" s="8"/>
      <c r="DL1" s="162"/>
      <c r="DM1" s="162"/>
      <c r="DO1" s="199"/>
      <c r="DP1" s="8"/>
      <c r="DQ1" s="8"/>
      <c r="DR1" s="162"/>
      <c r="DS1" s="163" t="s">
        <v>1012</v>
      </c>
      <c r="DT1" s="164"/>
      <c r="DU1" s="162"/>
      <c r="DV1" s="164"/>
      <c r="DW1" s="164"/>
      <c r="DX1" s="164"/>
      <c r="DY1" s="164"/>
      <c r="DZ1" s="165"/>
      <c r="EA1" s="8"/>
      <c r="EB1" s="8"/>
      <c r="EC1" s="162"/>
      <c r="ED1" s="162"/>
      <c r="EF1" s="199"/>
      <c r="EG1" s="8"/>
      <c r="EH1" s="8"/>
      <c r="EI1" s="162"/>
      <c r="EJ1" s="163" t="s">
        <v>1012</v>
      </c>
      <c r="EK1" s="164"/>
      <c r="EL1" s="162"/>
      <c r="EM1" s="164"/>
      <c r="EN1" s="164"/>
      <c r="EO1" s="164"/>
      <c r="EP1" s="164"/>
      <c r="EQ1" s="165"/>
      <c r="ER1" s="8"/>
      <c r="ES1" s="8"/>
      <c r="ET1" s="162"/>
      <c r="EU1" s="162"/>
      <c r="EW1" s="199"/>
      <c r="EX1" s="8"/>
      <c r="EY1" s="8"/>
      <c r="EZ1" s="162"/>
      <c r="FA1" s="163" t="s">
        <v>1012</v>
      </c>
      <c r="FB1" s="164"/>
      <c r="FC1" s="162"/>
      <c r="FD1" s="164"/>
      <c r="FE1" s="164"/>
      <c r="FF1" s="164"/>
      <c r="FG1" s="164"/>
      <c r="FH1" s="165"/>
      <c r="FI1" s="8"/>
      <c r="FJ1" s="8"/>
      <c r="FK1" s="162"/>
      <c r="FL1" s="162"/>
      <c r="FN1" s="199"/>
      <c r="FO1" s="8"/>
      <c r="FP1" s="8"/>
      <c r="FQ1" s="162"/>
      <c r="FR1" s="163" t="s">
        <v>1012</v>
      </c>
      <c r="FS1" s="164"/>
      <c r="FT1" s="162"/>
      <c r="FU1" s="164"/>
      <c r="FV1" s="164"/>
      <c r="FW1" s="164"/>
      <c r="FX1" s="164"/>
      <c r="FY1" s="165"/>
      <c r="FZ1" s="8"/>
      <c r="GA1" s="8"/>
      <c r="GB1" s="162"/>
      <c r="GC1" s="162"/>
      <c r="GE1" s="199"/>
      <c r="GF1" s="8"/>
      <c r="GG1" s="8"/>
      <c r="GH1" s="162"/>
      <c r="GI1" s="163" t="s">
        <v>1012</v>
      </c>
      <c r="GJ1" s="164"/>
      <c r="GK1" s="162"/>
      <c r="GL1" s="164"/>
      <c r="GM1" s="164"/>
      <c r="GN1" s="164"/>
      <c r="GO1" s="164"/>
      <c r="GP1" s="165"/>
      <c r="GQ1" s="8"/>
      <c r="GR1" s="8"/>
      <c r="GS1" s="162"/>
      <c r="GT1" s="162"/>
      <c r="GV1" s="199"/>
      <c r="GW1" s="8"/>
      <c r="GX1" s="8"/>
      <c r="GY1" s="162"/>
      <c r="GZ1" s="163" t="s">
        <v>1012</v>
      </c>
      <c r="HA1" s="164"/>
      <c r="HB1" s="162"/>
      <c r="HC1" s="164"/>
      <c r="HD1" s="164"/>
      <c r="HE1" s="164"/>
      <c r="HF1" s="164"/>
      <c r="HG1" s="165"/>
      <c r="HH1" s="8"/>
      <c r="HI1" s="8"/>
      <c r="HJ1" s="162"/>
      <c r="HK1" s="162"/>
      <c r="HM1" s="199"/>
      <c r="HN1" s="8"/>
      <c r="HO1" s="8"/>
      <c r="HP1" s="162"/>
      <c r="HQ1" s="163" t="s">
        <v>1012</v>
      </c>
      <c r="HR1" s="164"/>
      <c r="HS1" s="162"/>
      <c r="HT1" s="164"/>
      <c r="HU1" s="164"/>
      <c r="HV1" s="164"/>
      <c r="HW1" s="164"/>
      <c r="HX1" s="165"/>
      <c r="HY1" s="8"/>
      <c r="HZ1" s="8"/>
      <c r="IA1" s="162"/>
      <c r="IB1" s="162"/>
      <c r="ID1" s="199"/>
      <c r="IE1" s="8"/>
      <c r="IF1" s="8"/>
      <c r="IG1" s="162"/>
      <c r="IH1" s="163" t="s">
        <v>1012</v>
      </c>
      <c r="II1" s="164"/>
      <c r="IJ1" s="162"/>
      <c r="IK1" s="164"/>
      <c r="IL1" s="164"/>
      <c r="IM1" s="164"/>
      <c r="IN1" s="164"/>
      <c r="IO1" s="165"/>
      <c r="IP1" s="8"/>
      <c r="IQ1" s="8"/>
      <c r="IR1" s="162"/>
      <c r="IS1" s="162"/>
      <c r="IU1" s="199"/>
      <c r="IV1" s="8"/>
      <c r="IW1" s="8"/>
      <c r="IX1" s="162"/>
      <c r="IY1" s="163" t="s">
        <v>1012</v>
      </c>
      <c r="IZ1" s="164"/>
      <c r="JA1" s="162"/>
      <c r="JB1" s="164"/>
      <c r="JC1" s="164"/>
      <c r="JD1" s="164"/>
      <c r="JE1" s="164"/>
      <c r="JF1" s="165"/>
      <c r="JG1" s="8"/>
      <c r="JH1" s="8"/>
      <c r="JI1" s="162"/>
      <c r="JJ1" s="162"/>
      <c r="JL1" s="199"/>
      <c r="JM1" s="8"/>
      <c r="JN1" s="8"/>
      <c r="JO1" s="162"/>
      <c r="JP1" s="163" t="s">
        <v>1012</v>
      </c>
      <c r="JQ1" s="164"/>
      <c r="JR1" s="162"/>
      <c r="JS1" s="164"/>
      <c r="JT1" s="164"/>
      <c r="JU1" s="164"/>
      <c r="JV1" s="164"/>
      <c r="JW1" s="165"/>
      <c r="JX1" s="8"/>
      <c r="JY1" s="8"/>
      <c r="JZ1" s="162"/>
      <c r="KA1" s="162"/>
      <c r="KC1" s="199"/>
      <c r="KD1" s="8"/>
      <c r="KE1" s="8"/>
      <c r="KF1" s="162"/>
      <c r="KG1" s="163" t="s">
        <v>1012</v>
      </c>
      <c r="KH1" s="164"/>
      <c r="KI1" s="162"/>
      <c r="KJ1" s="164"/>
      <c r="KK1" s="164"/>
      <c r="KL1" s="164"/>
      <c r="KM1" s="164"/>
      <c r="KN1" s="165"/>
      <c r="KO1" s="8"/>
      <c r="KP1" s="8"/>
      <c r="KQ1" s="162"/>
      <c r="KR1" s="162"/>
      <c r="KT1" s="199"/>
    </row>
    <row r="2" spans="1:306" s="23" customFormat="1" ht="18.75">
      <c r="A2" s="8"/>
      <c r="B2" s="8"/>
      <c r="C2" s="162"/>
      <c r="D2" s="167" t="s">
        <v>1013</v>
      </c>
      <c r="E2" s="164"/>
      <c r="F2" s="162"/>
      <c r="G2" s="164"/>
      <c r="H2" s="164"/>
      <c r="I2" s="164"/>
      <c r="J2" s="164"/>
      <c r="K2" s="165"/>
      <c r="L2" s="8"/>
      <c r="M2" s="8"/>
      <c r="N2" s="162"/>
      <c r="O2" s="162"/>
      <c r="Q2" s="199"/>
      <c r="R2" s="8"/>
      <c r="S2" s="8"/>
      <c r="T2" s="162"/>
      <c r="U2" s="167" t="s">
        <v>1013</v>
      </c>
      <c r="V2" s="164"/>
      <c r="W2" s="162"/>
      <c r="X2" s="164"/>
      <c r="Y2" s="164"/>
      <c r="Z2" s="164"/>
      <c r="AA2" s="164"/>
      <c r="AB2" s="165"/>
      <c r="AC2" s="8"/>
      <c r="AD2" s="8"/>
      <c r="AE2" s="162"/>
      <c r="AF2" s="162"/>
      <c r="AH2" s="199"/>
      <c r="AI2" s="8"/>
      <c r="AJ2" s="8"/>
      <c r="AK2" s="162"/>
      <c r="AL2" s="167" t="s">
        <v>1013</v>
      </c>
      <c r="AM2" s="164"/>
      <c r="AN2" s="162"/>
      <c r="AO2" s="164"/>
      <c r="AP2" s="164"/>
      <c r="AQ2" s="164"/>
      <c r="AR2" s="164"/>
      <c r="AS2" s="165"/>
      <c r="AT2" s="8"/>
      <c r="AU2" s="8"/>
      <c r="AV2" s="162"/>
      <c r="AW2" s="162"/>
      <c r="AY2" s="199"/>
      <c r="AZ2" s="8"/>
      <c r="BA2" s="8"/>
      <c r="BB2" s="162"/>
      <c r="BC2" s="167" t="s">
        <v>1013</v>
      </c>
      <c r="BD2" s="164"/>
      <c r="BE2" s="162"/>
      <c r="BF2" s="164"/>
      <c r="BG2" s="164"/>
      <c r="BH2" s="164"/>
      <c r="BI2" s="164"/>
      <c r="BJ2" s="165"/>
      <c r="BK2" s="8"/>
      <c r="BL2" s="8"/>
      <c r="BM2" s="162"/>
      <c r="BN2" s="162"/>
      <c r="BP2" s="199"/>
      <c r="BQ2" s="8"/>
      <c r="BR2" s="8"/>
      <c r="BS2" s="162"/>
      <c r="BT2" s="167" t="s">
        <v>1013</v>
      </c>
      <c r="BU2" s="164"/>
      <c r="BV2" s="162"/>
      <c r="BW2" s="164"/>
      <c r="BX2" s="164"/>
      <c r="BY2" s="164"/>
      <c r="BZ2" s="164"/>
      <c r="CA2" s="165"/>
      <c r="CB2" s="8"/>
      <c r="CC2" s="8"/>
      <c r="CD2" s="162"/>
      <c r="CE2" s="162"/>
      <c r="CG2" s="199"/>
      <c r="CH2" s="8"/>
      <c r="CI2" s="8"/>
      <c r="CJ2" s="162"/>
      <c r="CK2" s="167" t="s">
        <v>1013</v>
      </c>
      <c r="CL2" s="164"/>
      <c r="CM2" s="162"/>
      <c r="CN2" s="164"/>
      <c r="CO2" s="164"/>
      <c r="CP2" s="164"/>
      <c r="CQ2" s="164"/>
      <c r="CR2" s="165"/>
      <c r="CS2" s="8"/>
      <c r="CT2" s="8"/>
      <c r="CU2" s="162"/>
      <c r="CV2" s="162"/>
      <c r="CX2" s="199"/>
      <c r="CY2" s="8"/>
      <c r="CZ2" s="8"/>
      <c r="DA2" s="162"/>
      <c r="DB2" s="167" t="s">
        <v>1013</v>
      </c>
      <c r="DC2" s="164"/>
      <c r="DD2" s="162"/>
      <c r="DE2" s="164"/>
      <c r="DF2" s="164"/>
      <c r="DG2" s="164"/>
      <c r="DH2" s="164"/>
      <c r="DI2" s="165"/>
      <c r="DJ2" s="8"/>
      <c r="DK2" s="8"/>
      <c r="DL2" s="162"/>
      <c r="DM2" s="162"/>
      <c r="DO2" s="199"/>
      <c r="DP2" s="8"/>
      <c r="DQ2" s="8"/>
      <c r="DR2" s="162"/>
      <c r="DS2" s="167" t="s">
        <v>1013</v>
      </c>
      <c r="DT2" s="164"/>
      <c r="DU2" s="162"/>
      <c r="DV2" s="164"/>
      <c r="DW2" s="164"/>
      <c r="DX2" s="164"/>
      <c r="DY2" s="164"/>
      <c r="DZ2" s="165"/>
      <c r="EA2" s="8"/>
      <c r="EB2" s="8"/>
      <c r="EC2" s="162"/>
      <c r="ED2" s="162"/>
      <c r="EF2" s="199"/>
      <c r="EG2" s="8"/>
      <c r="EH2" s="8"/>
      <c r="EI2" s="162"/>
      <c r="EJ2" s="167" t="s">
        <v>1013</v>
      </c>
      <c r="EK2" s="164"/>
      <c r="EL2" s="162"/>
      <c r="EM2" s="164"/>
      <c r="EN2" s="164"/>
      <c r="EO2" s="164"/>
      <c r="EP2" s="164"/>
      <c r="EQ2" s="165"/>
      <c r="ER2" s="8"/>
      <c r="ES2" s="8"/>
      <c r="ET2" s="162"/>
      <c r="EU2" s="162"/>
      <c r="EW2" s="199"/>
      <c r="EX2" s="8"/>
      <c r="EY2" s="8"/>
      <c r="EZ2" s="162"/>
      <c r="FA2" s="167" t="s">
        <v>1013</v>
      </c>
      <c r="FB2" s="164"/>
      <c r="FC2" s="162"/>
      <c r="FD2" s="164"/>
      <c r="FE2" s="164"/>
      <c r="FF2" s="164"/>
      <c r="FG2" s="164"/>
      <c r="FH2" s="165"/>
      <c r="FI2" s="8"/>
      <c r="FJ2" s="8"/>
      <c r="FK2" s="162"/>
      <c r="FL2" s="162"/>
      <c r="FN2" s="199"/>
      <c r="FO2" s="8"/>
      <c r="FP2" s="8"/>
      <c r="FQ2" s="162"/>
      <c r="FR2" s="167" t="s">
        <v>1013</v>
      </c>
      <c r="FS2" s="164"/>
      <c r="FT2" s="162"/>
      <c r="FU2" s="164"/>
      <c r="FV2" s="164"/>
      <c r="FW2" s="164"/>
      <c r="FX2" s="164"/>
      <c r="FY2" s="165"/>
      <c r="FZ2" s="8"/>
      <c r="GA2" s="8"/>
      <c r="GB2" s="162"/>
      <c r="GC2" s="162"/>
      <c r="GE2" s="199"/>
      <c r="GF2" s="8"/>
      <c r="GG2" s="8"/>
      <c r="GH2" s="162"/>
      <c r="GI2" s="167" t="s">
        <v>1013</v>
      </c>
      <c r="GJ2" s="164"/>
      <c r="GK2" s="162"/>
      <c r="GL2" s="164"/>
      <c r="GM2" s="164"/>
      <c r="GN2" s="164"/>
      <c r="GO2" s="164"/>
      <c r="GP2" s="165"/>
      <c r="GQ2" s="8"/>
      <c r="GR2" s="8"/>
      <c r="GS2" s="162"/>
      <c r="GT2" s="162"/>
      <c r="GV2" s="199"/>
      <c r="GW2" s="8"/>
      <c r="GX2" s="8"/>
      <c r="GY2" s="162"/>
      <c r="GZ2" s="167" t="s">
        <v>1013</v>
      </c>
      <c r="HA2" s="164"/>
      <c r="HB2" s="162"/>
      <c r="HC2" s="164"/>
      <c r="HD2" s="164"/>
      <c r="HE2" s="164"/>
      <c r="HF2" s="164"/>
      <c r="HG2" s="165"/>
      <c r="HH2" s="8"/>
      <c r="HI2" s="8"/>
      <c r="HJ2" s="162"/>
      <c r="HK2" s="162"/>
      <c r="HM2" s="199"/>
      <c r="HN2" s="8"/>
      <c r="HO2" s="8"/>
      <c r="HP2" s="162"/>
      <c r="HQ2" s="167" t="s">
        <v>1013</v>
      </c>
      <c r="HR2" s="164"/>
      <c r="HS2" s="162"/>
      <c r="HT2" s="164"/>
      <c r="HU2" s="164"/>
      <c r="HV2" s="164"/>
      <c r="HW2" s="164"/>
      <c r="HX2" s="165"/>
      <c r="HY2" s="8"/>
      <c r="HZ2" s="8"/>
      <c r="IA2" s="162"/>
      <c r="IB2" s="162"/>
      <c r="ID2" s="199"/>
      <c r="IE2" s="8"/>
      <c r="IF2" s="8"/>
      <c r="IG2" s="162"/>
      <c r="IH2" s="167" t="s">
        <v>1013</v>
      </c>
      <c r="II2" s="164"/>
      <c r="IJ2" s="162"/>
      <c r="IK2" s="164"/>
      <c r="IL2" s="164"/>
      <c r="IM2" s="164"/>
      <c r="IN2" s="164"/>
      <c r="IO2" s="165"/>
      <c r="IP2" s="8"/>
      <c r="IQ2" s="8"/>
      <c r="IR2" s="162"/>
      <c r="IS2" s="162"/>
      <c r="IU2" s="199"/>
      <c r="IV2" s="8"/>
      <c r="IW2" s="8"/>
      <c r="IX2" s="162"/>
      <c r="IY2" s="167" t="s">
        <v>1013</v>
      </c>
      <c r="IZ2" s="164"/>
      <c r="JA2" s="162"/>
      <c r="JB2" s="164"/>
      <c r="JC2" s="164"/>
      <c r="JD2" s="164"/>
      <c r="JE2" s="164"/>
      <c r="JF2" s="165"/>
      <c r="JG2" s="8"/>
      <c r="JH2" s="8"/>
      <c r="JI2" s="162"/>
      <c r="JJ2" s="162"/>
      <c r="JL2" s="199"/>
      <c r="JM2" s="8"/>
      <c r="JN2" s="8"/>
      <c r="JO2" s="162"/>
      <c r="JP2" s="167" t="s">
        <v>1013</v>
      </c>
      <c r="JQ2" s="164"/>
      <c r="JR2" s="162"/>
      <c r="JS2" s="164"/>
      <c r="JT2" s="164"/>
      <c r="JU2" s="164"/>
      <c r="JV2" s="164"/>
      <c r="JW2" s="165"/>
      <c r="JX2" s="8"/>
      <c r="JY2" s="8"/>
      <c r="JZ2" s="162"/>
      <c r="KA2" s="162"/>
      <c r="KC2" s="199"/>
      <c r="KD2" s="8"/>
      <c r="KE2" s="8"/>
      <c r="KF2" s="162"/>
      <c r="KG2" s="167" t="s">
        <v>1013</v>
      </c>
      <c r="KH2" s="164"/>
      <c r="KI2" s="162"/>
      <c r="KJ2" s="164"/>
      <c r="KK2" s="164"/>
      <c r="KL2" s="164"/>
      <c r="KM2" s="164"/>
      <c r="KN2" s="165"/>
      <c r="KO2" s="8"/>
      <c r="KP2" s="8"/>
      <c r="KQ2" s="162"/>
      <c r="KR2" s="162"/>
      <c r="KT2" s="199"/>
    </row>
    <row r="3" spans="1:306" s="23" customFormat="1">
      <c r="A3" s="8"/>
      <c r="B3" s="8"/>
      <c r="C3" s="162"/>
      <c r="D3" s="162"/>
      <c r="E3" s="164"/>
      <c r="F3" s="162"/>
      <c r="G3" s="164"/>
      <c r="H3" s="164"/>
      <c r="I3" s="164"/>
      <c r="J3" s="164"/>
      <c r="K3" s="165"/>
      <c r="L3" s="8"/>
      <c r="M3" s="8"/>
      <c r="N3" s="162"/>
      <c r="O3" s="162"/>
      <c r="Q3" s="199"/>
      <c r="R3" s="8"/>
      <c r="S3" s="8"/>
      <c r="T3" s="162"/>
      <c r="U3" s="162"/>
      <c r="V3" s="164"/>
      <c r="W3" s="162"/>
      <c r="X3" s="164"/>
      <c r="Y3" s="164"/>
      <c r="Z3" s="164"/>
      <c r="AA3" s="164"/>
      <c r="AB3" s="165"/>
      <c r="AC3" s="8"/>
      <c r="AD3" s="8"/>
      <c r="AE3" s="162"/>
      <c r="AF3" s="162"/>
      <c r="AH3" s="199"/>
      <c r="AI3" s="8"/>
      <c r="AJ3" s="8"/>
      <c r="AK3" s="162"/>
      <c r="AL3" s="162"/>
      <c r="AM3" s="164"/>
      <c r="AN3" s="162"/>
      <c r="AO3" s="164"/>
      <c r="AP3" s="164"/>
      <c r="AQ3" s="164"/>
      <c r="AR3" s="164"/>
      <c r="AS3" s="165"/>
      <c r="AT3" s="8"/>
      <c r="AU3" s="8"/>
      <c r="AV3" s="162"/>
      <c r="AW3" s="162"/>
      <c r="AY3" s="199"/>
      <c r="AZ3" s="8"/>
      <c r="BA3" s="8"/>
      <c r="BB3" s="162"/>
      <c r="BC3" s="162"/>
      <c r="BD3" s="164"/>
      <c r="BE3" s="162"/>
      <c r="BF3" s="164"/>
      <c r="BG3" s="164"/>
      <c r="BH3" s="164"/>
      <c r="BI3" s="164"/>
      <c r="BJ3" s="165"/>
      <c r="BK3" s="8"/>
      <c r="BL3" s="8"/>
      <c r="BM3" s="162"/>
      <c r="BN3" s="162"/>
      <c r="BP3" s="199"/>
      <c r="BQ3" s="8"/>
      <c r="BR3" s="8"/>
      <c r="BS3" s="162"/>
      <c r="BT3" s="162"/>
      <c r="BU3" s="164"/>
      <c r="BV3" s="162"/>
      <c r="BW3" s="164"/>
      <c r="BX3" s="164"/>
      <c r="BY3" s="164"/>
      <c r="BZ3" s="164"/>
      <c r="CA3" s="165"/>
      <c r="CB3" s="8"/>
      <c r="CC3" s="8"/>
      <c r="CD3" s="162"/>
      <c r="CE3" s="162"/>
      <c r="CG3" s="199"/>
      <c r="CH3" s="8"/>
      <c r="CI3" s="8"/>
      <c r="CJ3" s="162"/>
      <c r="CK3" s="162"/>
      <c r="CL3" s="164"/>
      <c r="CM3" s="162"/>
      <c r="CN3" s="164"/>
      <c r="CO3" s="164"/>
      <c r="CP3" s="164"/>
      <c r="CQ3" s="164"/>
      <c r="CR3" s="165"/>
      <c r="CS3" s="8"/>
      <c r="CT3" s="8"/>
      <c r="CU3" s="162"/>
      <c r="CV3" s="162"/>
      <c r="CX3" s="199"/>
      <c r="CY3" s="8"/>
      <c r="CZ3" s="8"/>
      <c r="DA3" s="162"/>
      <c r="DB3" s="162"/>
      <c r="DC3" s="164"/>
      <c r="DD3" s="162"/>
      <c r="DE3" s="164"/>
      <c r="DF3" s="164"/>
      <c r="DG3" s="164"/>
      <c r="DH3" s="164"/>
      <c r="DI3" s="165"/>
      <c r="DJ3" s="8"/>
      <c r="DK3" s="8"/>
      <c r="DL3" s="162"/>
      <c r="DM3" s="162"/>
      <c r="DO3" s="199"/>
      <c r="DP3" s="8"/>
      <c r="DQ3" s="8"/>
      <c r="DR3" s="162"/>
      <c r="DS3" s="162"/>
      <c r="DT3" s="164"/>
      <c r="DU3" s="162"/>
      <c r="DV3" s="164"/>
      <c r="DW3" s="164"/>
      <c r="DX3" s="164"/>
      <c r="DY3" s="164"/>
      <c r="DZ3" s="165"/>
      <c r="EA3" s="8"/>
      <c r="EB3" s="8"/>
      <c r="EC3" s="162"/>
      <c r="ED3" s="162"/>
      <c r="EF3" s="199"/>
      <c r="EG3" s="8"/>
      <c r="EH3" s="8"/>
      <c r="EI3" s="162"/>
      <c r="EJ3" s="162"/>
      <c r="EK3" s="164"/>
      <c r="EL3" s="162"/>
      <c r="EM3" s="164"/>
      <c r="EN3" s="164"/>
      <c r="EO3" s="164"/>
      <c r="EP3" s="164"/>
      <c r="EQ3" s="165"/>
      <c r="ER3" s="8"/>
      <c r="ES3" s="8"/>
      <c r="ET3" s="162"/>
      <c r="EU3" s="162"/>
      <c r="EW3" s="199"/>
      <c r="EX3" s="8"/>
      <c r="EY3" s="8"/>
      <c r="EZ3" s="162"/>
      <c r="FA3" s="162"/>
      <c r="FB3" s="164"/>
      <c r="FC3" s="162"/>
      <c r="FD3" s="164"/>
      <c r="FE3" s="164"/>
      <c r="FF3" s="164"/>
      <c r="FG3" s="164"/>
      <c r="FH3" s="165"/>
      <c r="FI3" s="8"/>
      <c r="FJ3" s="8"/>
      <c r="FK3" s="162"/>
      <c r="FL3" s="162"/>
      <c r="FN3" s="199"/>
      <c r="FO3" s="8"/>
      <c r="FP3" s="8"/>
      <c r="FQ3" s="162"/>
      <c r="FR3" s="162"/>
      <c r="FS3" s="164"/>
      <c r="FT3" s="162"/>
      <c r="FU3" s="164"/>
      <c r="FV3" s="164"/>
      <c r="FW3" s="164"/>
      <c r="FX3" s="164"/>
      <c r="FY3" s="165"/>
      <c r="FZ3" s="8"/>
      <c r="GA3" s="8"/>
      <c r="GB3" s="162"/>
      <c r="GC3" s="162"/>
      <c r="GE3" s="199"/>
      <c r="GF3" s="8"/>
      <c r="GG3" s="8"/>
      <c r="GH3" s="162"/>
      <c r="GI3" s="162"/>
      <c r="GJ3" s="164"/>
      <c r="GK3" s="162"/>
      <c r="GL3" s="164"/>
      <c r="GM3" s="164"/>
      <c r="GN3" s="164"/>
      <c r="GO3" s="164"/>
      <c r="GP3" s="165"/>
      <c r="GQ3" s="8"/>
      <c r="GR3" s="8"/>
      <c r="GS3" s="162"/>
      <c r="GT3" s="162"/>
      <c r="GV3" s="199"/>
      <c r="GW3" s="8"/>
      <c r="GX3" s="8"/>
      <c r="GY3" s="162"/>
      <c r="GZ3" s="162"/>
      <c r="HA3" s="164"/>
      <c r="HB3" s="162"/>
      <c r="HC3" s="164"/>
      <c r="HD3" s="164"/>
      <c r="HE3" s="164"/>
      <c r="HF3" s="164"/>
      <c r="HG3" s="165"/>
      <c r="HH3" s="8"/>
      <c r="HI3" s="8"/>
      <c r="HJ3" s="162"/>
      <c r="HK3" s="162"/>
      <c r="HM3" s="199"/>
      <c r="HN3" s="8"/>
      <c r="HO3" s="8"/>
      <c r="HP3" s="162"/>
      <c r="HQ3" s="162"/>
      <c r="HR3" s="164"/>
      <c r="HS3" s="162"/>
      <c r="HT3" s="164"/>
      <c r="HU3" s="164"/>
      <c r="HV3" s="164"/>
      <c r="HW3" s="164"/>
      <c r="HX3" s="165"/>
      <c r="HY3" s="8"/>
      <c r="HZ3" s="8"/>
      <c r="IA3" s="162"/>
      <c r="IB3" s="162"/>
      <c r="ID3" s="199"/>
      <c r="IE3" s="8"/>
      <c r="IF3" s="8"/>
      <c r="IG3" s="162"/>
      <c r="IH3" s="162"/>
      <c r="II3" s="164"/>
      <c r="IJ3" s="162"/>
      <c r="IK3" s="164"/>
      <c r="IL3" s="164"/>
      <c r="IM3" s="164"/>
      <c r="IN3" s="164"/>
      <c r="IO3" s="165"/>
      <c r="IP3" s="8"/>
      <c r="IQ3" s="8"/>
      <c r="IR3" s="162"/>
      <c r="IS3" s="162"/>
      <c r="IU3" s="199"/>
      <c r="IV3" s="8"/>
      <c r="IW3" s="8"/>
      <c r="IX3" s="162"/>
      <c r="IY3" s="162"/>
      <c r="IZ3" s="164"/>
      <c r="JA3" s="162"/>
      <c r="JB3" s="164"/>
      <c r="JC3" s="164"/>
      <c r="JD3" s="164"/>
      <c r="JE3" s="164"/>
      <c r="JF3" s="165"/>
      <c r="JG3" s="8"/>
      <c r="JH3" s="8"/>
      <c r="JI3" s="162"/>
      <c r="JJ3" s="162"/>
      <c r="JL3" s="199"/>
      <c r="JM3" s="8"/>
      <c r="JN3" s="8"/>
      <c r="JO3" s="162"/>
      <c r="JP3" s="162"/>
      <c r="JQ3" s="164"/>
      <c r="JR3" s="162"/>
      <c r="JS3" s="164"/>
      <c r="JT3" s="164"/>
      <c r="JU3" s="164"/>
      <c r="JV3" s="164"/>
      <c r="JW3" s="165"/>
      <c r="JX3" s="8"/>
      <c r="JY3" s="8"/>
      <c r="JZ3" s="162"/>
      <c r="KA3" s="162"/>
      <c r="KC3" s="199"/>
      <c r="KD3" s="8"/>
      <c r="KE3" s="8"/>
      <c r="KF3" s="162"/>
      <c r="KG3" s="162"/>
      <c r="KH3" s="164"/>
      <c r="KI3" s="162"/>
      <c r="KJ3" s="164"/>
      <c r="KK3" s="164"/>
      <c r="KL3" s="164"/>
      <c r="KM3" s="164"/>
      <c r="KN3" s="165"/>
      <c r="KO3" s="8"/>
      <c r="KP3" s="8"/>
      <c r="KQ3" s="162"/>
      <c r="KR3" s="162"/>
      <c r="KT3" s="199"/>
    </row>
    <row r="4" spans="1:306" s="23" customFormat="1" ht="15.75">
      <c r="A4" s="8"/>
      <c r="B4" s="8"/>
      <c r="C4" s="162"/>
      <c r="D4" s="168" t="s">
        <v>672</v>
      </c>
      <c r="E4" s="164"/>
      <c r="F4" s="162"/>
      <c r="G4" s="164"/>
      <c r="H4" s="164"/>
      <c r="I4" s="164"/>
      <c r="J4" s="164"/>
      <c r="K4" s="165"/>
      <c r="L4" s="8"/>
      <c r="M4" s="8"/>
      <c r="N4" s="162"/>
      <c r="O4" s="162"/>
      <c r="Q4" s="199"/>
      <c r="R4" s="8"/>
      <c r="S4" s="8"/>
      <c r="T4" s="162"/>
      <c r="U4" s="168" t="s">
        <v>672</v>
      </c>
      <c r="V4" s="164"/>
      <c r="W4" s="162"/>
      <c r="X4" s="164"/>
      <c r="Y4" s="164"/>
      <c r="Z4" s="164"/>
      <c r="AA4" s="164"/>
      <c r="AB4" s="165"/>
      <c r="AC4" s="8"/>
      <c r="AD4" s="8"/>
      <c r="AE4" s="162"/>
      <c r="AF4" s="162"/>
      <c r="AH4" s="199"/>
      <c r="AI4" s="8"/>
      <c r="AJ4" s="8"/>
      <c r="AK4" s="162"/>
      <c r="AL4" s="168" t="s">
        <v>672</v>
      </c>
      <c r="AM4" s="164"/>
      <c r="AN4" s="162"/>
      <c r="AO4" s="164"/>
      <c r="AP4" s="164"/>
      <c r="AQ4" s="164"/>
      <c r="AR4" s="164"/>
      <c r="AS4" s="165"/>
      <c r="AT4" s="8"/>
      <c r="AU4" s="8"/>
      <c r="AV4" s="162"/>
      <c r="AW4" s="162"/>
      <c r="AY4" s="199"/>
      <c r="AZ4" s="8"/>
      <c r="BA4" s="8"/>
      <c r="BB4" s="162"/>
      <c r="BC4" s="168" t="s">
        <v>672</v>
      </c>
      <c r="BD4" s="164"/>
      <c r="BE4" s="162"/>
      <c r="BF4" s="164"/>
      <c r="BG4" s="164"/>
      <c r="BH4" s="164"/>
      <c r="BI4" s="164"/>
      <c r="BJ4" s="165"/>
      <c r="BK4" s="8"/>
      <c r="BL4" s="8"/>
      <c r="BM4" s="162"/>
      <c r="BN4" s="162"/>
      <c r="BP4" s="199"/>
      <c r="BQ4" s="8"/>
      <c r="BR4" s="8"/>
      <c r="BS4" s="162"/>
      <c r="BT4" s="168" t="s">
        <v>672</v>
      </c>
      <c r="BU4" s="164"/>
      <c r="BV4" s="162"/>
      <c r="BW4" s="164"/>
      <c r="BX4" s="164"/>
      <c r="BY4" s="164"/>
      <c r="BZ4" s="164"/>
      <c r="CA4" s="165"/>
      <c r="CB4" s="8"/>
      <c r="CC4" s="8"/>
      <c r="CD4" s="162"/>
      <c r="CE4" s="162"/>
      <c r="CG4" s="199"/>
      <c r="CH4" s="8"/>
      <c r="CI4" s="8"/>
      <c r="CJ4" s="162"/>
      <c r="CK4" s="168" t="s">
        <v>672</v>
      </c>
      <c r="CL4" s="164"/>
      <c r="CM4" s="162"/>
      <c r="CN4" s="164"/>
      <c r="CO4" s="164"/>
      <c r="CP4" s="164"/>
      <c r="CQ4" s="164"/>
      <c r="CR4" s="165"/>
      <c r="CS4" s="8"/>
      <c r="CT4" s="8"/>
      <c r="CU4" s="162"/>
      <c r="CV4" s="162"/>
      <c r="CX4" s="199"/>
      <c r="CY4" s="8"/>
      <c r="CZ4" s="8"/>
      <c r="DA4" s="162"/>
      <c r="DB4" s="168" t="s">
        <v>672</v>
      </c>
      <c r="DC4" s="164"/>
      <c r="DD4" s="162"/>
      <c r="DE4" s="164"/>
      <c r="DF4" s="164"/>
      <c r="DG4" s="164"/>
      <c r="DH4" s="164"/>
      <c r="DI4" s="165"/>
      <c r="DJ4" s="8"/>
      <c r="DK4" s="8"/>
      <c r="DL4" s="162"/>
      <c r="DM4" s="162"/>
      <c r="DO4" s="199"/>
      <c r="DP4" s="8"/>
      <c r="DQ4" s="8"/>
      <c r="DR4" s="162"/>
      <c r="DS4" s="168" t="s">
        <v>672</v>
      </c>
      <c r="DT4" s="164"/>
      <c r="DU4" s="162"/>
      <c r="DV4" s="164"/>
      <c r="DW4" s="164"/>
      <c r="DX4" s="164"/>
      <c r="DY4" s="164"/>
      <c r="DZ4" s="165"/>
      <c r="EA4" s="8"/>
      <c r="EB4" s="8"/>
      <c r="EC4" s="162"/>
      <c r="ED4" s="162"/>
      <c r="EF4" s="199"/>
      <c r="EG4" s="8"/>
      <c r="EH4" s="8"/>
      <c r="EI4" s="162"/>
      <c r="EJ4" s="168" t="s">
        <v>672</v>
      </c>
      <c r="EK4" s="164"/>
      <c r="EL4" s="162"/>
      <c r="EM4" s="164"/>
      <c r="EN4" s="164"/>
      <c r="EO4" s="164"/>
      <c r="EP4" s="164"/>
      <c r="EQ4" s="165"/>
      <c r="ER4" s="8"/>
      <c r="ES4" s="8"/>
      <c r="ET4" s="162"/>
      <c r="EU4" s="162"/>
      <c r="EW4" s="199"/>
      <c r="EX4" s="8"/>
      <c r="EY4" s="8"/>
      <c r="EZ4" s="162"/>
      <c r="FA4" s="168" t="s">
        <v>672</v>
      </c>
      <c r="FB4" s="164"/>
      <c r="FC4" s="162"/>
      <c r="FD4" s="164"/>
      <c r="FE4" s="164"/>
      <c r="FF4" s="164"/>
      <c r="FG4" s="164"/>
      <c r="FH4" s="165"/>
      <c r="FI4" s="8"/>
      <c r="FJ4" s="8"/>
      <c r="FK4" s="162"/>
      <c r="FL4" s="162"/>
      <c r="FN4" s="199"/>
      <c r="FO4" s="8"/>
      <c r="FP4" s="8"/>
      <c r="FQ4" s="162"/>
      <c r="FR4" s="168" t="s">
        <v>672</v>
      </c>
      <c r="FS4" s="164"/>
      <c r="FT4" s="162"/>
      <c r="FU4" s="164"/>
      <c r="FV4" s="164"/>
      <c r="FW4" s="164"/>
      <c r="FX4" s="164"/>
      <c r="FY4" s="165"/>
      <c r="FZ4" s="8"/>
      <c r="GA4" s="8"/>
      <c r="GB4" s="162"/>
      <c r="GC4" s="162"/>
      <c r="GE4" s="199"/>
      <c r="GF4" s="8"/>
      <c r="GG4" s="8"/>
      <c r="GH4" s="162"/>
      <c r="GI4" s="168" t="s">
        <v>672</v>
      </c>
      <c r="GJ4" s="164"/>
      <c r="GK4" s="162"/>
      <c r="GL4" s="164"/>
      <c r="GM4" s="164"/>
      <c r="GN4" s="164"/>
      <c r="GO4" s="164"/>
      <c r="GP4" s="165"/>
      <c r="GQ4" s="8"/>
      <c r="GR4" s="8"/>
      <c r="GS4" s="162"/>
      <c r="GT4" s="162"/>
      <c r="GV4" s="199"/>
      <c r="GW4" s="8"/>
      <c r="GX4" s="8"/>
      <c r="GY4" s="162"/>
      <c r="GZ4" s="168" t="s">
        <v>672</v>
      </c>
      <c r="HA4" s="164"/>
      <c r="HB4" s="162"/>
      <c r="HC4" s="164"/>
      <c r="HD4" s="164"/>
      <c r="HE4" s="164"/>
      <c r="HF4" s="164"/>
      <c r="HG4" s="165"/>
      <c r="HH4" s="8"/>
      <c r="HI4" s="8"/>
      <c r="HJ4" s="162"/>
      <c r="HK4" s="162"/>
      <c r="HM4" s="199"/>
      <c r="HN4" s="8"/>
      <c r="HO4" s="8"/>
      <c r="HP4" s="162"/>
      <c r="HQ4" s="168" t="s">
        <v>672</v>
      </c>
      <c r="HR4" s="164"/>
      <c r="HS4" s="162"/>
      <c r="HT4" s="164"/>
      <c r="HU4" s="164"/>
      <c r="HV4" s="164"/>
      <c r="HW4" s="164"/>
      <c r="HX4" s="165"/>
      <c r="HY4" s="8"/>
      <c r="HZ4" s="8"/>
      <c r="IA4" s="162"/>
      <c r="IB4" s="162"/>
      <c r="ID4" s="199"/>
      <c r="IE4" s="8"/>
      <c r="IF4" s="8"/>
      <c r="IG4" s="162"/>
      <c r="IH4" s="168" t="s">
        <v>672</v>
      </c>
      <c r="II4" s="164"/>
      <c r="IJ4" s="162"/>
      <c r="IK4" s="164"/>
      <c r="IL4" s="164"/>
      <c r="IM4" s="164"/>
      <c r="IN4" s="164"/>
      <c r="IO4" s="165"/>
      <c r="IP4" s="8"/>
      <c r="IQ4" s="8"/>
      <c r="IR4" s="162"/>
      <c r="IS4" s="162"/>
      <c r="IU4" s="199"/>
      <c r="IV4" s="8"/>
      <c r="IW4" s="8"/>
      <c r="IX4" s="162"/>
      <c r="IY4" s="168" t="s">
        <v>672</v>
      </c>
      <c r="IZ4" s="164"/>
      <c r="JA4" s="162"/>
      <c r="JB4" s="164"/>
      <c r="JC4" s="164"/>
      <c r="JD4" s="164"/>
      <c r="JE4" s="164"/>
      <c r="JF4" s="165"/>
      <c r="JG4" s="8"/>
      <c r="JH4" s="8"/>
      <c r="JI4" s="162"/>
      <c r="JJ4" s="162"/>
      <c r="JL4" s="199"/>
      <c r="JM4" s="8"/>
      <c r="JN4" s="8"/>
      <c r="JO4" s="162"/>
      <c r="JP4" s="168" t="s">
        <v>672</v>
      </c>
      <c r="JQ4" s="164"/>
      <c r="JR4" s="162"/>
      <c r="JS4" s="164"/>
      <c r="JT4" s="164"/>
      <c r="JU4" s="164"/>
      <c r="JV4" s="164"/>
      <c r="JW4" s="165"/>
      <c r="JX4" s="8"/>
      <c r="JY4" s="8"/>
      <c r="JZ4" s="162"/>
      <c r="KA4" s="162"/>
      <c r="KC4" s="199"/>
      <c r="KD4" s="8"/>
      <c r="KE4" s="8"/>
      <c r="KF4" s="162"/>
      <c r="KG4" s="168" t="s">
        <v>672</v>
      </c>
      <c r="KH4" s="164"/>
      <c r="KI4" s="162"/>
      <c r="KJ4" s="164"/>
      <c r="KK4" s="164"/>
      <c r="KL4" s="164"/>
      <c r="KM4" s="164"/>
      <c r="KN4" s="165"/>
      <c r="KO4" s="8"/>
      <c r="KP4" s="8"/>
      <c r="KQ4" s="162"/>
      <c r="KR4" s="162"/>
      <c r="KT4" s="199"/>
    </row>
    <row r="5" spans="1:306" s="23" customFormat="1" ht="31.5" customHeight="1">
      <c r="A5" s="8"/>
      <c r="B5" s="8"/>
      <c r="C5" s="162"/>
      <c r="D5" s="169" t="str">
        <f>F9</f>
        <v>BSG Stahl Ehst.</v>
      </c>
      <c r="E5" s="164"/>
      <c r="F5" s="162"/>
      <c r="G5" s="164"/>
      <c r="H5" s="164"/>
      <c r="I5" s="164"/>
      <c r="J5" s="164"/>
      <c r="K5" s="165"/>
      <c r="L5" s="8"/>
      <c r="M5" s="8"/>
      <c r="N5" s="170"/>
      <c r="O5" s="170"/>
      <c r="Q5" s="199"/>
      <c r="R5" s="8"/>
      <c r="S5" s="8"/>
      <c r="T5" s="162"/>
      <c r="U5" s="169" t="str">
        <f>W9</f>
        <v>Chemie Guben</v>
      </c>
      <c r="V5" s="164"/>
      <c r="W5" s="162"/>
      <c r="X5" s="164"/>
      <c r="Y5" s="164"/>
      <c r="Z5" s="164"/>
      <c r="AA5" s="164"/>
      <c r="AB5" s="165"/>
      <c r="AC5" s="8"/>
      <c r="AD5" s="8"/>
      <c r="AE5" s="170"/>
      <c r="AF5" s="170"/>
      <c r="AH5" s="199"/>
      <c r="AI5" s="8"/>
      <c r="AJ5" s="8"/>
      <c r="AK5" s="162"/>
      <c r="AL5" s="169" t="str">
        <f>AN9</f>
        <v>Empor Niederbarnim</v>
      </c>
      <c r="AM5" s="164"/>
      <c r="AN5" s="162"/>
      <c r="AO5" s="164"/>
      <c r="AP5" s="164"/>
      <c r="AQ5" s="164"/>
      <c r="AR5" s="164"/>
      <c r="AS5" s="165"/>
      <c r="AT5" s="8"/>
      <c r="AU5" s="8"/>
      <c r="AV5" s="170"/>
      <c r="AW5" s="170"/>
      <c r="AY5" s="199"/>
      <c r="AZ5" s="8"/>
      <c r="BA5" s="8"/>
      <c r="BB5" s="162"/>
      <c r="BC5" s="169" t="str">
        <f>BE9</f>
        <v>Gaselan Fürstenwalde</v>
      </c>
      <c r="BD5" s="164"/>
      <c r="BE5" s="162"/>
      <c r="BF5" s="164"/>
      <c r="BG5" s="164"/>
      <c r="BH5" s="164"/>
      <c r="BI5" s="164"/>
      <c r="BJ5" s="165"/>
      <c r="BK5" s="8"/>
      <c r="BL5" s="8"/>
      <c r="BM5" s="170"/>
      <c r="BN5" s="170"/>
      <c r="BP5" s="199"/>
      <c r="BQ5" s="8"/>
      <c r="BR5" s="8"/>
      <c r="BS5" s="162"/>
      <c r="BT5" s="169" t="str">
        <f>BV9</f>
        <v>IGL Schöneiche</v>
      </c>
      <c r="BU5" s="164"/>
      <c r="BV5" s="162"/>
      <c r="BW5" s="164"/>
      <c r="BX5" s="164"/>
      <c r="BY5" s="164"/>
      <c r="BZ5" s="164"/>
      <c r="CA5" s="165"/>
      <c r="CB5" s="8"/>
      <c r="CC5" s="8"/>
      <c r="CD5" s="170"/>
      <c r="CE5" s="170"/>
      <c r="CG5" s="199"/>
      <c r="CH5" s="8"/>
      <c r="CI5" s="8"/>
      <c r="CJ5" s="162"/>
      <c r="CK5" s="169" t="str">
        <f>CM9</f>
        <v>LC Cottbus</v>
      </c>
      <c r="CL5" s="164"/>
      <c r="CM5" s="162"/>
      <c r="CN5" s="164"/>
      <c r="CO5" s="164"/>
      <c r="CP5" s="164"/>
      <c r="CQ5" s="164"/>
      <c r="CR5" s="165"/>
      <c r="CS5" s="8"/>
      <c r="CT5" s="8"/>
      <c r="CU5" s="170"/>
      <c r="CV5" s="170"/>
      <c r="CX5" s="199"/>
      <c r="CY5" s="8"/>
      <c r="CZ5" s="8"/>
      <c r="DA5" s="162"/>
      <c r="DB5" s="169" t="str">
        <f>DD9</f>
        <v>LG Barnim</v>
      </c>
      <c r="DC5" s="164"/>
      <c r="DD5" s="162"/>
      <c r="DE5" s="164"/>
      <c r="DF5" s="164"/>
      <c r="DG5" s="164"/>
      <c r="DH5" s="164"/>
      <c r="DI5" s="165"/>
      <c r="DJ5" s="8"/>
      <c r="DK5" s="8"/>
      <c r="DL5" s="170"/>
      <c r="DM5" s="170"/>
      <c r="DO5" s="199"/>
      <c r="DP5" s="8"/>
      <c r="DQ5" s="8"/>
      <c r="DR5" s="162"/>
      <c r="DS5" s="169" t="str">
        <f>DU9</f>
        <v>Luckauer Läuferbund</v>
      </c>
      <c r="DT5" s="164"/>
      <c r="DU5" s="162"/>
      <c r="DV5" s="164"/>
      <c r="DW5" s="164"/>
      <c r="DX5" s="164"/>
      <c r="DY5" s="164"/>
      <c r="DZ5" s="165"/>
      <c r="EA5" s="8"/>
      <c r="EB5" s="8"/>
      <c r="EC5" s="170"/>
      <c r="ED5" s="170"/>
      <c r="EF5" s="199"/>
      <c r="EG5" s="8"/>
      <c r="EH5" s="8"/>
      <c r="EI5" s="162"/>
      <c r="EJ5" s="169" t="str">
        <f>EL9</f>
        <v>Preußen 90 Beeskow</v>
      </c>
      <c r="EK5" s="164"/>
      <c r="EL5" s="162"/>
      <c r="EM5" s="164"/>
      <c r="EN5" s="164"/>
      <c r="EO5" s="164"/>
      <c r="EP5" s="164"/>
      <c r="EQ5" s="165"/>
      <c r="ER5" s="8"/>
      <c r="ES5" s="8"/>
      <c r="ET5" s="170"/>
      <c r="EU5" s="170"/>
      <c r="EW5" s="199"/>
      <c r="EX5" s="8"/>
      <c r="EY5" s="8"/>
      <c r="EZ5" s="162"/>
      <c r="FA5" s="169" t="str">
        <f>FC9</f>
        <v>RSV Mellensee</v>
      </c>
      <c r="FB5" s="164"/>
      <c r="FC5" s="162"/>
      <c r="FD5" s="164"/>
      <c r="FE5" s="164"/>
      <c r="FF5" s="164"/>
      <c r="FG5" s="164"/>
      <c r="FH5" s="165"/>
      <c r="FI5" s="8"/>
      <c r="FJ5" s="8"/>
      <c r="FK5" s="170"/>
      <c r="FL5" s="170"/>
      <c r="FN5" s="199"/>
      <c r="FO5" s="8"/>
      <c r="FP5" s="8"/>
      <c r="FQ5" s="162"/>
      <c r="FR5" s="169" t="str">
        <f>FT9</f>
        <v>SC Potsdam</v>
      </c>
      <c r="FS5" s="164"/>
      <c r="FT5" s="162"/>
      <c r="FU5" s="164"/>
      <c r="FV5" s="164"/>
      <c r="FW5" s="164"/>
      <c r="FX5" s="164"/>
      <c r="FY5" s="165"/>
      <c r="FZ5" s="8"/>
      <c r="GA5" s="8"/>
      <c r="GB5" s="170"/>
      <c r="GC5" s="170"/>
      <c r="GE5" s="199"/>
      <c r="GF5" s="8"/>
      <c r="GG5" s="8"/>
      <c r="GH5" s="162"/>
      <c r="GI5" s="169" t="str">
        <f>GK9</f>
        <v>SC Trebbin</v>
      </c>
      <c r="GJ5" s="164"/>
      <c r="GK5" s="162"/>
      <c r="GL5" s="164"/>
      <c r="GM5" s="164"/>
      <c r="GN5" s="164"/>
      <c r="GO5" s="164"/>
      <c r="GP5" s="165"/>
      <c r="GQ5" s="8"/>
      <c r="GR5" s="8"/>
      <c r="GS5" s="170"/>
      <c r="GT5" s="170"/>
      <c r="GV5" s="199"/>
      <c r="GW5" s="8"/>
      <c r="GX5" s="8"/>
      <c r="GY5" s="162"/>
      <c r="GZ5" s="169" t="str">
        <f>HB9</f>
        <v>SG Chemie Erkner</v>
      </c>
      <c r="HA5" s="164"/>
      <c r="HB5" s="162"/>
      <c r="HC5" s="164"/>
      <c r="HD5" s="164"/>
      <c r="HE5" s="164"/>
      <c r="HF5" s="164"/>
      <c r="HG5" s="165"/>
      <c r="HH5" s="8"/>
      <c r="HI5" s="8"/>
      <c r="HJ5" s="170"/>
      <c r="HK5" s="170"/>
      <c r="HM5" s="199"/>
      <c r="HN5" s="8"/>
      <c r="HO5" s="8"/>
      <c r="HP5" s="162"/>
      <c r="HQ5" s="169" t="str">
        <f>HS9</f>
        <v>SV LdV Nauen</v>
      </c>
      <c r="HR5" s="164"/>
      <c r="HS5" s="162"/>
      <c r="HT5" s="164"/>
      <c r="HU5" s="164"/>
      <c r="HV5" s="164"/>
      <c r="HW5" s="164"/>
      <c r="HX5" s="165"/>
      <c r="HY5" s="8"/>
      <c r="HZ5" s="8"/>
      <c r="IA5" s="170"/>
      <c r="IB5" s="170"/>
      <c r="ID5" s="199"/>
      <c r="IE5" s="8"/>
      <c r="IF5" s="8"/>
      <c r="IG5" s="162"/>
      <c r="IH5" s="169" t="s">
        <v>679</v>
      </c>
      <c r="II5" s="164"/>
      <c r="IJ5" s="162"/>
      <c r="IK5" s="164"/>
      <c r="IL5" s="164"/>
      <c r="IM5" s="164"/>
      <c r="IN5" s="164"/>
      <c r="IO5" s="165"/>
      <c r="IP5" s="8"/>
      <c r="IQ5" s="8"/>
      <c r="IR5" s="170"/>
      <c r="IS5" s="170"/>
      <c r="IU5" s="199"/>
      <c r="IV5" s="8"/>
      <c r="IW5" s="8"/>
      <c r="IX5" s="162"/>
      <c r="IY5" s="169" t="s">
        <v>680</v>
      </c>
      <c r="IZ5" s="164"/>
      <c r="JA5" s="162"/>
      <c r="JB5" s="164"/>
      <c r="JC5" s="164"/>
      <c r="JD5" s="164"/>
      <c r="JE5" s="164"/>
      <c r="JF5" s="165"/>
      <c r="JG5" s="8"/>
      <c r="JH5" s="8"/>
      <c r="JI5" s="170"/>
      <c r="JJ5" s="170"/>
      <c r="JL5" s="199"/>
      <c r="JM5" s="8"/>
      <c r="JN5" s="8"/>
      <c r="JO5" s="162"/>
      <c r="JP5" s="169" t="s">
        <v>681</v>
      </c>
      <c r="JQ5" s="164"/>
      <c r="JR5" s="162"/>
      <c r="JS5" s="164"/>
      <c r="JT5" s="164"/>
      <c r="JU5" s="164"/>
      <c r="JV5" s="164"/>
      <c r="JW5" s="165"/>
      <c r="JX5" s="8"/>
      <c r="JY5" s="8"/>
      <c r="JZ5" s="170"/>
      <c r="KA5" s="170"/>
      <c r="KC5" s="199"/>
      <c r="KD5" s="8"/>
      <c r="KE5" s="8"/>
      <c r="KF5" s="162"/>
      <c r="KG5" s="169" t="s">
        <v>682</v>
      </c>
      <c r="KH5" s="164"/>
      <c r="KI5" s="162"/>
      <c r="KJ5" s="164"/>
      <c r="KK5" s="164"/>
      <c r="KL5" s="164"/>
      <c r="KM5" s="164"/>
      <c r="KN5" s="165"/>
      <c r="KO5" s="8"/>
      <c r="KP5" s="8"/>
      <c r="KQ5" s="170"/>
      <c r="KR5" s="170"/>
      <c r="KT5" s="199"/>
    </row>
    <row r="6" spans="1:306" s="176" customFormat="1">
      <c r="A6" s="171"/>
      <c r="B6" s="171"/>
      <c r="C6" s="172"/>
      <c r="D6" s="172"/>
      <c r="E6" s="173"/>
      <c r="F6" s="174"/>
      <c r="G6" s="173"/>
      <c r="H6" s="173"/>
      <c r="I6" s="173"/>
      <c r="J6" s="173"/>
      <c r="K6" s="175"/>
      <c r="L6" s="171"/>
      <c r="M6" s="171"/>
      <c r="O6" s="174"/>
      <c r="Q6" s="200"/>
      <c r="R6" s="171"/>
      <c r="S6" s="171"/>
      <c r="T6" s="172"/>
      <c r="U6" s="172"/>
      <c r="V6" s="173"/>
      <c r="W6" s="174"/>
      <c r="X6" s="173"/>
      <c r="Y6" s="173"/>
      <c r="Z6" s="173"/>
      <c r="AA6" s="173"/>
      <c r="AB6" s="175"/>
      <c r="AC6" s="171"/>
      <c r="AD6" s="171"/>
      <c r="AF6" s="174"/>
      <c r="AH6" s="200"/>
      <c r="AI6" s="171"/>
      <c r="AJ6" s="171"/>
      <c r="AK6" s="172"/>
      <c r="AL6" s="172"/>
      <c r="AM6" s="173"/>
      <c r="AN6" s="174"/>
      <c r="AO6" s="173"/>
      <c r="AP6" s="173"/>
      <c r="AQ6" s="173"/>
      <c r="AR6" s="173"/>
      <c r="AS6" s="175"/>
      <c r="AT6" s="171"/>
      <c r="AU6" s="171"/>
      <c r="AW6" s="174"/>
      <c r="AY6" s="200"/>
      <c r="AZ6" s="171"/>
      <c r="BA6" s="171"/>
      <c r="BB6" s="172"/>
      <c r="BC6" s="172"/>
      <c r="BD6" s="173"/>
      <c r="BE6" s="174"/>
      <c r="BF6" s="173"/>
      <c r="BG6" s="173"/>
      <c r="BH6" s="173"/>
      <c r="BI6" s="173"/>
      <c r="BJ6" s="175"/>
      <c r="BK6" s="171"/>
      <c r="BL6" s="171"/>
      <c r="BN6" s="174"/>
      <c r="BP6" s="200"/>
      <c r="BQ6" s="171"/>
      <c r="BR6" s="171"/>
      <c r="BS6" s="172"/>
      <c r="BT6" s="172"/>
      <c r="BU6" s="173"/>
      <c r="BV6" s="174"/>
      <c r="BW6" s="173"/>
      <c r="BX6" s="173"/>
      <c r="BY6" s="173"/>
      <c r="BZ6" s="173"/>
      <c r="CA6" s="175"/>
      <c r="CB6" s="171"/>
      <c r="CC6" s="171"/>
      <c r="CE6" s="174"/>
      <c r="CG6" s="200"/>
      <c r="CH6" s="171"/>
      <c r="CI6" s="171"/>
      <c r="CJ6" s="172"/>
      <c r="CK6" s="172"/>
      <c r="CL6" s="173"/>
      <c r="CM6" s="174"/>
      <c r="CN6" s="173"/>
      <c r="CO6" s="173"/>
      <c r="CP6" s="173"/>
      <c r="CQ6" s="173"/>
      <c r="CR6" s="175"/>
      <c r="CS6" s="171"/>
      <c r="CT6" s="171"/>
      <c r="CV6" s="174"/>
      <c r="CX6" s="200"/>
      <c r="CY6" s="171"/>
      <c r="CZ6" s="171"/>
      <c r="DA6" s="172"/>
      <c r="DB6" s="172"/>
      <c r="DC6" s="173"/>
      <c r="DD6" s="174"/>
      <c r="DE6" s="173"/>
      <c r="DF6" s="173"/>
      <c r="DG6" s="173"/>
      <c r="DH6" s="173"/>
      <c r="DI6" s="175"/>
      <c r="DJ6" s="171"/>
      <c r="DK6" s="171"/>
      <c r="DM6" s="174"/>
      <c r="DO6" s="200"/>
      <c r="DP6" s="171"/>
      <c r="DQ6" s="171"/>
      <c r="DR6" s="172"/>
      <c r="DS6" s="172"/>
      <c r="DT6" s="173"/>
      <c r="DU6" s="174"/>
      <c r="DV6" s="173"/>
      <c r="DW6" s="173"/>
      <c r="DX6" s="173"/>
      <c r="DY6" s="173"/>
      <c r="DZ6" s="175"/>
      <c r="EA6" s="171"/>
      <c r="EB6" s="171"/>
      <c r="ED6" s="174"/>
      <c r="EF6" s="200"/>
      <c r="EG6" s="171"/>
      <c r="EH6" s="171"/>
      <c r="EI6" s="172"/>
      <c r="EJ6" s="172"/>
      <c r="EK6" s="173"/>
      <c r="EL6" s="174"/>
      <c r="EM6" s="173"/>
      <c r="EN6" s="173"/>
      <c r="EO6" s="173"/>
      <c r="EP6" s="173"/>
      <c r="EQ6" s="175"/>
      <c r="ER6" s="171"/>
      <c r="ES6" s="171"/>
      <c r="EU6" s="174"/>
      <c r="EW6" s="200"/>
      <c r="EX6" s="171"/>
      <c r="EY6" s="171"/>
      <c r="EZ6" s="172"/>
      <c r="FA6" s="172"/>
      <c r="FB6" s="173"/>
      <c r="FC6" s="174"/>
      <c r="FD6" s="173"/>
      <c r="FE6" s="173"/>
      <c r="FF6" s="173"/>
      <c r="FG6" s="173"/>
      <c r="FH6" s="175"/>
      <c r="FI6" s="171"/>
      <c r="FJ6" s="171"/>
      <c r="FL6" s="174"/>
      <c r="FN6" s="200"/>
      <c r="FO6" s="171"/>
      <c r="FP6" s="171"/>
      <c r="FQ6" s="172"/>
      <c r="FR6" s="172"/>
      <c r="FS6" s="173"/>
      <c r="FT6" s="174"/>
      <c r="FU6" s="173"/>
      <c r="FV6" s="173"/>
      <c r="FW6" s="173"/>
      <c r="FX6" s="173"/>
      <c r="FY6" s="175"/>
      <c r="FZ6" s="171"/>
      <c r="GA6" s="171"/>
      <c r="GC6" s="174"/>
      <c r="GE6" s="200"/>
      <c r="GF6" s="171"/>
      <c r="GG6" s="171"/>
      <c r="GH6" s="172"/>
      <c r="GI6" s="172"/>
      <c r="GJ6" s="173"/>
      <c r="GK6" s="174"/>
      <c r="GL6" s="173"/>
      <c r="GM6" s="173"/>
      <c r="GN6" s="173"/>
      <c r="GO6" s="173"/>
      <c r="GP6" s="175"/>
      <c r="GQ6" s="171"/>
      <c r="GR6" s="171"/>
      <c r="GT6" s="174"/>
      <c r="GV6" s="200"/>
      <c r="GW6" s="171"/>
      <c r="GX6" s="171"/>
      <c r="GY6" s="172"/>
      <c r="GZ6" s="172"/>
      <c r="HA6" s="173"/>
      <c r="HB6" s="174"/>
      <c r="HC6" s="173"/>
      <c r="HD6" s="173"/>
      <c r="HE6" s="173"/>
      <c r="HF6" s="173"/>
      <c r="HG6" s="175"/>
      <c r="HH6" s="171"/>
      <c r="HI6" s="171"/>
      <c r="HK6" s="174"/>
      <c r="HM6" s="200"/>
      <c r="HN6" s="171"/>
      <c r="HO6" s="171"/>
      <c r="HP6" s="172"/>
      <c r="HQ6" s="172"/>
      <c r="HR6" s="173"/>
      <c r="HS6" s="174"/>
      <c r="HT6" s="173"/>
      <c r="HU6" s="173"/>
      <c r="HV6" s="173"/>
      <c r="HW6" s="173"/>
      <c r="HX6" s="175"/>
      <c r="HY6" s="171"/>
      <c r="HZ6" s="171"/>
      <c r="IB6" s="174"/>
      <c r="ID6" s="200"/>
      <c r="IE6" s="171"/>
      <c r="IF6" s="171"/>
      <c r="IG6" s="172"/>
      <c r="IH6" s="172"/>
      <c r="II6" s="173"/>
      <c r="IJ6" s="174"/>
      <c r="IK6" s="173"/>
      <c r="IL6" s="173"/>
      <c r="IM6" s="173"/>
      <c r="IN6" s="173"/>
      <c r="IO6" s="175"/>
      <c r="IP6" s="171"/>
      <c r="IQ6" s="171"/>
      <c r="IS6" s="174"/>
      <c r="IU6" s="200"/>
      <c r="IV6" s="171"/>
      <c r="IW6" s="171"/>
      <c r="IX6" s="172"/>
      <c r="IY6" s="172"/>
      <c r="IZ6" s="173"/>
      <c r="JA6" s="174"/>
      <c r="JB6" s="173"/>
      <c r="JC6" s="173"/>
      <c r="JD6" s="173"/>
      <c r="JE6" s="173"/>
      <c r="JF6" s="175"/>
      <c r="JG6" s="171"/>
      <c r="JH6" s="171"/>
      <c r="JJ6" s="174"/>
      <c r="JL6" s="200"/>
      <c r="JM6" s="171"/>
      <c r="JN6" s="171"/>
      <c r="JO6" s="172"/>
      <c r="JP6" s="172"/>
      <c r="JQ6" s="173"/>
      <c r="JR6" s="174"/>
      <c r="JS6" s="173"/>
      <c r="JT6" s="173"/>
      <c r="JU6" s="173"/>
      <c r="JV6" s="173"/>
      <c r="JW6" s="175"/>
      <c r="JX6" s="171"/>
      <c r="JY6" s="171"/>
      <c r="KA6" s="174"/>
      <c r="KC6" s="200"/>
      <c r="KD6" s="171"/>
      <c r="KE6" s="171"/>
      <c r="KF6" s="172"/>
      <c r="KG6" s="172"/>
      <c r="KH6" s="173"/>
      <c r="KI6" s="174"/>
      <c r="KJ6" s="173"/>
      <c r="KK6" s="173"/>
      <c r="KL6" s="173"/>
      <c r="KM6" s="173"/>
      <c r="KN6" s="175"/>
      <c r="KO6" s="171"/>
      <c r="KP6" s="171"/>
      <c r="KR6" s="174"/>
      <c r="KT6" s="200"/>
    </row>
    <row r="7" spans="1:306">
      <c r="A7" s="174" t="s">
        <v>683</v>
      </c>
      <c r="B7" s="171" t="s">
        <v>684</v>
      </c>
      <c r="C7" s="172" t="s">
        <v>1</v>
      </c>
      <c r="D7" s="172" t="s">
        <v>2</v>
      </c>
      <c r="E7" s="174" t="s">
        <v>3</v>
      </c>
      <c r="F7" s="174" t="s">
        <v>4</v>
      </c>
      <c r="G7" s="173" t="s">
        <v>685</v>
      </c>
      <c r="H7" s="23"/>
      <c r="I7" s="173"/>
      <c r="J7" s="173"/>
      <c r="K7" s="176"/>
      <c r="L7" s="171"/>
      <c r="M7" s="171"/>
      <c r="N7" s="172"/>
      <c r="O7" s="23"/>
      <c r="Q7" s="175" t="s">
        <v>674</v>
      </c>
      <c r="R7" s="174" t="s">
        <v>683</v>
      </c>
      <c r="S7" s="171" t="s">
        <v>684</v>
      </c>
      <c r="T7" s="172" t="s">
        <v>1</v>
      </c>
      <c r="U7" s="172" t="s">
        <v>2</v>
      </c>
      <c r="V7" s="174" t="s">
        <v>3</v>
      </c>
      <c r="W7" s="174" t="s">
        <v>4</v>
      </c>
      <c r="X7" s="173" t="s">
        <v>685</v>
      </c>
      <c r="Y7" s="23"/>
      <c r="Z7" s="173"/>
      <c r="AA7" s="173"/>
      <c r="AB7" s="176"/>
      <c r="AC7" s="171"/>
      <c r="AD7" s="171"/>
      <c r="AE7" s="172"/>
      <c r="AF7" s="23"/>
      <c r="AH7" s="175" t="s">
        <v>674</v>
      </c>
      <c r="AI7" s="174" t="s">
        <v>683</v>
      </c>
      <c r="AJ7" s="171" t="s">
        <v>684</v>
      </c>
      <c r="AK7" s="172" t="s">
        <v>1</v>
      </c>
      <c r="AL7" s="172" t="s">
        <v>2</v>
      </c>
      <c r="AM7" s="174" t="s">
        <v>3</v>
      </c>
      <c r="AN7" s="174" t="s">
        <v>4</v>
      </c>
      <c r="AO7" s="173" t="s">
        <v>685</v>
      </c>
      <c r="AP7" s="23"/>
      <c r="AQ7" s="173"/>
      <c r="AR7" s="173"/>
      <c r="AS7" s="176"/>
      <c r="AT7" s="171"/>
      <c r="AU7" s="171"/>
      <c r="AV7" s="172"/>
      <c r="AW7" s="23"/>
      <c r="AY7" s="175" t="s">
        <v>674</v>
      </c>
      <c r="AZ7" s="174" t="s">
        <v>683</v>
      </c>
      <c r="BA7" s="171" t="s">
        <v>684</v>
      </c>
      <c r="BB7" s="172" t="s">
        <v>1</v>
      </c>
      <c r="BC7" s="172" t="s">
        <v>2</v>
      </c>
      <c r="BD7" s="174" t="s">
        <v>3</v>
      </c>
      <c r="BE7" s="174" t="s">
        <v>4</v>
      </c>
      <c r="BF7" s="173" t="s">
        <v>685</v>
      </c>
      <c r="BG7" s="23"/>
      <c r="BH7" s="173"/>
      <c r="BI7" s="173"/>
      <c r="BJ7" s="176"/>
      <c r="BK7" s="171"/>
      <c r="BL7" s="171"/>
      <c r="BM7" s="172"/>
      <c r="BN7" s="23"/>
      <c r="BP7" s="175" t="s">
        <v>674</v>
      </c>
      <c r="BQ7" s="174" t="s">
        <v>683</v>
      </c>
      <c r="BR7" s="171" t="s">
        <v>684</v>
      </c>
      <c r="BS7" s="172" t="s">
        <v>1</v>
      </c>
      <c r="BT7" s="172" t="s">
        <v>2</v>
      </c>
      <c r="BU7" s="174" t="s">
        <v>3</v>
      </c>
      <c r="BV7" s="174" t="s">
        <v>4</v>
      </c>
      <c r="BW7" s="173" t="s">
        <v>685</v>
      </c>
      <c r="BX7" s="23"/>
      <c r="BY7" s="173"/>
      <c r="BZ7" s="173"/>
      <c r="CA7" s="176"/>
      <c r="CB7" s="171"/>
      <c r="CC7" s="171"/>
      <c r="CD7" s="172"/>
      <c r="CE7" s="23"/>
      <c r="CG7" s="175" t="s">
        <v>674</v>
      </c>
      <c r="CH7" s="174" t="s">
        <v>683</v>
      </c>
      <c r="CI7" s="171" t="s">
        <v>684</v>
      </c>
      <c r="CJ7" s="172" t="s">
        <v>1</v>
      </c>
      <c r="CK7" s="172" t="s">
        <v>2</v>
      </c>
      <c r="CL7" s="174" t="s">
        <v>3</v>
      </c>
      <c r="CM7" s="174" t="s">
        <v>4</v>
      </c>
      <c r="CN7" s="173" t="s">
        <v>685</v>
      </c>
      <c r="CO7" s="23"/>
      <c r="CP7" s="173"/>
      <c r="CQ7" s="173"/>
      <c r="CR7" s="176"/>
      <c r="CS7" s="171"/>
      <c r="CT7" s="171"/>
      <c r="CU7" s="172"/>
      <c r="CV7" s="23"/>
      <c r="CX7" s="175" t="s">
        <v>674</v>
      </c>
      <c r="CY7" s="174" t="s">
        <v>683</v>
      </c>
      <c r="CZ7" s="171" t="s">
        <v>684</v>
      </c>
      <c r="DA7" s="172" t="s">
        <v>1</v>
      </c>
      <c r="DB7" s="172" t="s">
        <v>2</v>
      </c>
      <c r="DC7" s="174" t="s">
        <v>3</v>
      </c>
      <c r="DD7" s="174" t="s">
        <v>4</v>
      </c>
      <c r="DE7" s="173" t="s">
        <v>685</v>
      </c>
      <c r="DF7" s="23"/>
      <c r="DG7" s="173"/>
      <c r="DH7" s="173"/>
      <c r="DI7" s="176"/>
      <c r="DJ7" s="171"/>
      <c r="DK7" s="171"/>
      <c r="DL7" s="172"/>
      <c r="DM7" s="23"/>
      <c r="DO7" s="175" t="s">
        <v>674</v>
      </c>
      <c r="DP7" s="174" t="s">
        <v>683</v>
      </c>
      <c r="DQ7" s="171" t="s">
        <v>684</v>
      </c>
      <c r="DR7" s="172" t="s">
        <v>1</v>
      </c>
      <c r="DS7" s="172" t="s">
        <v>2</v>
      </c>
      <c r="DT7" s="174" t="s">
        <v>3</v>
      </c>
      <c r="DU7" s="174" t="s">
        <v>4</v>
      </c>
      <c r="DV7" s="173" t="s">
        <v>685</v>
      </c>
      <c r="DW7" s="23"/>
      <c r="DX7" s="173"/>
      <c r="DY7" s="173"/>
      <c r="DZ7" s="176"/>
      <c r="EA7" s="171"/>
      <c r="EB7" s="171"/>
      <c r="EC7" s="172"/>
      <c r="ED7" s="23"/>
      <c r="EF7" s="175" t="s">
        <v>674</v>
      </c>
      <c r="EG7" s="174" t="s">
        <v>683</v>
      </c>
      <c r="EH7" s="171" t="s">
        <v>684</v>
      </c>
      <c r="EI7" s="172" t="s">
        <v>1</v>
      </c>
      <c r="EJ7" s="172" t="s">
        <v>2</v>
      </c>
      <c r="EK7" s="174" t="s">
        <v>3</v>
      </c>
      <c r="EL7" s="174" t="s">
        <v>4</v>
      </c>
      <c r="EM7" s="173" t="s">
        <v>685</v>
      </c>
      <c r="EN7" s="23"/>
      <c r="EO7" s="173"/>
      <c r="EP7" s="173"/>
      <c r="EQ7" s="176"/>
      <c r="ER7" s="171"/>
      <c r="ES7" s="171"/>
      <c r="ET7" s="172"/>
      <c r="EU7" s="23"/>
      <c r="EW7" s="175" t="s">
        <v>674</v>
      </c>
      <c r="EX7" s="174" t="s">
        <v>683</v>
      </c>
      <c r="EY7" s="171" t="s">
        <v>684</v>
      </c>
      <c r="EZ7" s="172" t="s">
        <v>1</v>
      </c>
      <c r="FA7" s="172" t="s">
        <v>2</v>
      </c>
      <c r="FB7" s="174" t="s">
        <v>3</v>
      </c>
      <c r="FC7" s="174" t="s">
        <v>4</v>
      </c>
      <c r="FD7" s="173" t="s">
        <v>685</v>
      </c>
      <c r="FE7" s="23"/>
      <c r="FF7" s="173"/>
      <c r="FG7" s="173"/>
      <c r="FH7" s="176"/>
      <c r="FI7" s="171"/>
      <c r="FJ7" s="171"/>
      <c r="FK7" s="172"/>
      <c r="FL7" s="23"/>
      <c r="FN7" s="175" t="s">
        <v>674</v>
      </c>
      <c r="FO7" s="174" t="s">
        <v>683</v>
      </c>
      <c r="FP7" s="171" t="s">
        <v>684</v>
      </c>
      <c r="FQ7" s="172" t="s">
        <v>1</v>
      </c>
      <c r="FR7" s="172" t="s">
        <v>2</v>
      </c>
      <c r="FS7" s="174" t="s">
        <v>3</v>
      </c>
      <c r="FT7" s="174" t="s">
        <v>4</v>
      </c>
      <c r="FU7" s="173" t="s">
        <v>685</v>
      </c>
      <c r="FV7" s="23"/>
      <c r="FW7" s="173"/>
      <c r="FX7" s="173"/>
      <c r="FY7" s="176"/>
      <c r="FZ7" s="171"/>
      <c r="GA7" s="171"/>
      <c r="GB7" s="172"/>
      <c r="GC7" s="23"/>
      <c r="GE7" s="175" t="s">
        <v>674</v>
      </c>
      <c r="GF7" s="174" t="s">
        <v>683</v>
      </c>
      <c r="GG7" s="171" t="s">
        <v>684</v>
      </c>
      <c r="GH7" s="172" t="s">
        <v>1</v>
      </c>
      <c r="GI7" s="172" t="s">
        <v>2</v>
      </c>
      <c r="GJ7" s="174" t="s">
        <v>3</v>
      </c>
      <c r="GK7" s="174" t="s">
        <v>4</v>
      </c>
      <c r="GL7" s="173" t="s">
        <v>685</v>
      </c>
      <c r="GM7" s="23"/>
      <c r="GN7" s="173"/>
      <c r="GO7" s="173"/>
      <c r="GP7" s="176"/>
      <c r="GQ7" s="171"/>
      <c r="GR7" s="171"/>
      <c r="GS7" s="172"/>
      <c r="GT7" s="23"/>
      <c r="GV7" s="175" t="s">
        <v>674</v>
      </c>
      <c r="GW7" s="174" t="s">
        <v>683</v>
      </c>
      <c r="GX7" s="171" t="s">
        <v>684</v>
      </c>
      <c r="GY7" s="172" t="s">
        <v>1</v>
      </c>
      <c r="GZ7" s="172" t="s">
        <v>2</v>
      </c>
      <c r="HA7" s="174" t="s">
        <v>3</v>
      </c>
      <c r="HB7" s="174" t="s">
        <v>4</v>
      </c>
      <c r="HC7" s="173" t="s">
        <v>685</v>
      </c>
      <c r="HD7" s="23"/>
      <c r="HE7" s="173"/>
      <c r="HF7" s="173"/>
      <c r="HG7" s="176"/>
      <c r="HH7" s="171"/>
      <c r="HI7" s="171"/>
      <c r="HJ7" s="172"/>
      <c r="HK7" s="23"/>
      <c r="HM7" s="175" t="s">
        <v>674</v>
      </c>
      <c r="HN7" s="174" t="s">
        <v>683</v>
      </c>
      <c r="HO7" s="171" t="s">
        <v>684</v>
      </c>
      <c r="HP7" s="172" t="s">
        <v>1</v>
      </c>
      <c r="HQ7" s="172" t="s">
        <v>2</v>
      </c>
      <c r="HR7" s="174" t="s">
        <v>3</v>
      </c>
      <c r="HS7" s="174" t="s">
        <v>4</v>
      </c>
      <c r="HT7" s="173" t="s">
        <v>685</v>
      </c>
      <c r="HU7" s="23"/>
      <c r="HV7" s="173"/>
      <c r="HW7" s="173"/>
      <c r="HX7" s="176"/>
      <c r="HY7" s="171"/>
      <c r="HZ7" s="171"/>
      <c r="IA7" s="172"/>
      <c r="IB7" s="23"/>
      <c r="ID7" s="175" t="s">
        <v>674</v>
      </c>
      <c r="IE7" s="174" t="s">
        <v>683</v>
      </c>
      <c r="IF7" s="171" t="s">
        <v>684</v>
      </c>
      <c r="IG7" s="172" t="s">
        <v>1</v>
      </c>
      <c r="IH7" s="172" t="s">
        <v>2</v>
      </c>
      <c r="II7" s="174" t="s">
        <v>3</v>
      </c>
      <c r="IJ7" s="174" t="s">
        <v>4</v>
      </c>
      <c r="IK7" s="173" t="s">
        <v>685</v>
      </c>
      <c r="IL7" s="23"/>
      <c r="IM7" s="173"/>
      <c r="IN7" s="173"/>
      <c r="IO7" s="176"/>
      <c r="IP7" s="171"/>
      <c r="IQ7" s="171"/>
      <c r="IR7" s="172"/>
      <c r="IS7" s="23"/>
      <c r="IU7" s="175" t="s">
        <v>674</v>
      </c>
      <c r="IV7" s="174" t="s">
        <v>683</v>
      </c>
      <c r="IW7" s="171" t="s">
        <v>684</v>
      </c>
      <c r="IX7" s="172" t="s">
        <v>1</v>
      </c>
      <c r="IY7" s="172" t="s">
        <v>2</v>
      </c>
      <c r="IZ7" s="174" t="s">
        <v>3</v>
      </c>
      <c r="JA7" s="174" t="s">
        <v>4</v>
      </c>
      <c r="JB7" s="173" t="s">
        <v>685</v>
      </c>
      <c r="JC7" s="23"/>
      <c r="JD7" s="173"/>
      <c r="JE7" s="173"/>
      <c r="JF7" s="176"/>
      <c r="JG7" s="171"/>
      <c r="JH7" s="171"/>
      <c r="JI7" s="172"/>
      <c r="JJ7" s="23"/>
      <c r="JL7" s="175" t="s">
        <v>674</v>
      </c>
      <c r="JM7" s="174" t="s">
        <v>683</v>
      </c>
      <c r="JN7" s="171" t="s">
        <v>684</v>
      </c>
      <c r="JO7" s="172" t="s">
        <v>1</v>
      </c>
      <c r="JP7" s="172" t="s">
        <v>2</v>
      </c>
      <c r="JQ7" s="174" t="s">
        <v>3</v>
      </c>
      <c r="JR7" s="174" t="s">
        <v>4</v>
      </c>
      <c r="JS7" s="173" t="s">
        <v>685</v>
      </c>
      <c r="JT7" s="23"/>
      <c r="JU7" s="173"/>
      <c r="JV7" s="173"/>
      <c r="JW7" s="176"/>
      <c r="JX7" s="171"/>
      <c r="JY7" s="171"/>
      <c r="JZ7" s="172"/>
      <c r="KA7" s="23"/>
      <c r="KC7" s="175" t="s">
        <v>674</v>
      </c>
      <c r="KD7" s="174" t="s">
        <v>683</v>
      </c>
      <c r="KE7" s="171" t="s">
        <v>684</v>
      </c>
      <c r="KF7" s="172" t="s">
        <v>1</v>
      </c>
      <c r="KG7" s="172" t="s">
        <v>2</v>
      </c>
      <c r="KH7" s="174" t="s">
        <v>3</v>
      </c>
      <c r="KI7" s="174" t="s">
        <v>4</v>
      </c>
      <c r="KJ7" s="173" t="s">
        <v>685</v>
      </c>
      <c r="KK7" s="23"/>
      <c r="KL7" s="173"/>
      <c r="KM7" s="173"/>
      <c r="KN7" s="176"/>
      <c r="KO7" s="171"/>
      <c r="KP7" s="171"/>
      <c r="KQ7" s="172"/>
      <c r="KR7" s="23"/>
      <c r="KT7" s="175" t="s">
        <v>674</v>
      </c>
    </row>
    <row r="8" spans="1:306">
      <c r="A8" s="177"/>
      <c r="B8" s="178"/>
      <c r="C8" s="177"/>
      <c r="D8" s="177"/>
      <c r="E8" s="177"/>
      <c r="F8" s="179"/>
      <c r="G8" s="162"/>
      <c r="H8" s="162"/>
      <c r="I8" s="162"/>
      <c r="J8" s="162"/>
      <c r="K8" s="162"/>
      <c r="L8" s="162"/>
      <c r="M8" s="162"/>
      <c r="O8" s="180"/>
      <c r="R8" s="177"/>
      <c r="S8" s="178"/>
      <c r="T8" s="177"/>
      <c r="U8" s="177"/>
      <c r="V8" s="177"/>
      <c r="W8" s="179"/>
      <c r="X8" s="162"/>
      <c r="Y8" s="162"/>
      <c r="Z8" s="162"/>
      <c r="AA8" s="162"/>
      <c r="AB8" s="162"/>
      <c r="AC8" s="162"/>
      <c r="AD8" s="162"/>
      <c r="AF8" s="180"/>
      <c r="AI8" s="177"/>
      <c r="AJ8" s="178"/>
      <c r="AK8" s="177"/>
      <c r="AL8" s="177"/>
      <c r="AM8" s="177"/>
      <c r="AN8" s="179"/>
      <c r="AO8" s="162"/>
      <c r="AP8" s="162"/>
      <c r="AQ8" s="162"/>
      <c r="AR8" s="162"/>
      <c r="AS8" s="162"/>
      <c r="AT8" s="162"/>
      <c r="AU8" s="162"/>
      <c r="AW8" s="180"/>
      <c r="AZ8" s="177"/>
      <c r="BA8" s="178"/>
      <c r="BB8" s="177"/>
      <c r="BC8" s="177"/>
      <c r="BD8" s="177"/>
      <c r="BE8" s="179"/>
      <c r="BF8" s="162"/>
      <c r="BG8" s="162"/>
      <c r="BH8" s="162"/>
      <c r="BI8" s="162"/>
      <c r="BJ8" s="162"/>
      <c r="BK8" s="162"/>
      <c r="BL8" s="162"/>
      <c r="BN8" s="180"/>
      <c r="BQ8" s="177"/>
      <c r="BR8" s="178"/>
      <c r="BS8" s="177"/>
      <c r="BT8" s="177"/>
      <c r="BU8" s="177"/>
      <c r="BV8" s="179"/>
      <c r="BW8" s="162"/>
      <c r="BX8" s="162"/>
      <c r="BY8" s="162"/>
      <c r="BZ8" s="162"/>
      <c r="CA8" s="162"/>
      <c r="CB8" s="162"/>
      <c r="CC8" s="162"/>
      <c r="CE8" s="180"/>
      <c r="CH8" s="177"/>
      <c r="CI8" s="178"/>
      <c r="CJ8" s="177"/>
      <c r="CK8" s="177"/>
      <c r="CL8" s="177"/>
      <c r="CM8" s="179"/>
      <c r="CN8" s="162"/>
      <c r="CO8" s="162"/>
      <c r="CP8" s="162"/>
      <c r="CQ8" s="162"/>
      <c r="CR8" s="162"/>
      <c r="CS8" s="162"/>
      <c r="CT8" s="162"/>
      <c r="CV8" s="180"/>
      <c r="CY8" s="177"/>
      <c r="CZ8" s="178"/>
      <c r="DA8" s="177"/>
      <c r="DB8" s="177"/>
      <c r="DC8" s="177"/>
      <c r="DD8" s="179"/>
      <c r="DE8" s="162"/>
      <c r="DF8" s="162"/>
      <c r="DG8" s="162"/>
      <c r="DH8" s="162"/>
      <c r="DI8" s="162"/>
      <c r="DJ8" s="162"/>
      <c r="DK8" s="162"/>
      <c r="DM8" s="180"/>
      <c r="DP8" s="177"/>
      <c r="DQ8" s="178"/>
      <c r="DR8" s="177"/>
      <c r="DS8" s="177"/>
      <c r="DT8" s="177"/>
      <c r="DU8" s="179"/>
      <c r="DV8" s="162"/>
      <c r="DW8" s="162"/>
      <c r="DX8" s="162"/>
      <c r="DY8" s="162"/>
      <c r="DZ8" s="162"/>
      <c r="EA8" s="162"/>
      <c r="EB8" s="162"/>
      <c r="ED8" s="180"/>
      <c r="EG8" s="177"/>
      <c r="EH8" s="178"/>
      <c r="EI8" s="177"/>
      <c r="EJ8" s="177"/>
      <c r="EK8" s="177"/>
      <c r="EL8" s="179"/>
      <c r="EM8" s="162"/>
      <c r="EN8" s="162"/>
      <c r="EO8" s="162"/>
      <c r="EP8" s="162"/>
      <c r="EQ8" s="162"/>
      <c r="ER8" s="162"/>
      <c r="ES8" s="162"/>
      <c r="EU8" s="180"/>
      <c r="EX8" s="177"/>
      <c r="EY8" s="178"/>
      <c r="EZ8" s="177"/>
      <c r="FA8" s="177"/>
      <c r="FB8" s="177"/>
      <c r="FC8" s="179"/>
      <c r="FD8" s="162"/>
      <c r="FE8" s="162"/>
      <c r="FF8" s="162"/>
      <c r="FG8" s="162"/>
      <c r="FH8" s="162"/>
      <c r="FI8" s="162"/>
      <c r="FJ8" s="162"/>
      <c r="FL8" s="180"/>
      <c r="FO8" s="177"/>
      <c r="FP8" s="178"/>
      <c r="FQ8" s="177"/>
      <c r="FR8" s="177"/>
      <c r="FS8" s="177"/>
      <c r="FT8" s="179"/>
      <c r="FU8" s="162"/>
      <c r="FV8" s="162"/>
      <c r="FW8" s="162"/>
      <c r="FX8" s="162"/>
      <c r="FY8" s="162"/>
      <c r="FZ8" s="162"/>
      <c r="GA8" s="162"/>
      <c r="GC8" s="180"/>
      <c r="GF8" s="177"/>
      <c r="GG8" s="178"/>
      <c r="GH8" s="177"/>
      <c r="GI8" s="177"/>
      <c r="GJ8" s="177"/>
      <c r="GK8" s="179"/>
      <c r="GL8" s="162"/>
      <c r="GM8" s="162"/>
      <c r="GN8" s="162"/>
      <c r="GO8" s="162"/>
      <c r="GP8" s="162"/>
      <c r="GQ8" s="162"/>
      <c r="GR8" s="162"/>
      <c r="GT8" s="180"/>
      <c r="GW8" s="177"/>
      <c r="GX8" s="178"/>
      <c r="GY8" s="177"/>
      <c r="GZ8" s="177"/>
      <c r="HA8" s="177"/>
      <c r="HB8" s="179"/>
      <c r="HC8" s="162"/>
      <c r="HD8" s="162"/>
      <c r="HE8" s="162"/>
      <c r="HF8" s="162"/>
      <c r="HG8" s="162"/>
      <c r="HH8" s="162"/>
      <c r="HI8" s="162"/>
      <c r="HK8" s="180"/>
      <c r="HN8" s="177"/>
      <c r="HO8" s="178"/>
      <c r="HP8" s="177"/>
      <c r="HQ8" s="177"/>
      <c r="HR8" s="177"/>
      <c r="HS8" s="179"/>
      <c r="HT8" s="162"/>
      <c r="HU8" s="162"/>
      <c r="HV8" s="162"/>
      <c r="HW8" s="162"/>
      <c r="HX8" s="162"/>
      <c r="HY8" s="162"/>
      <c r="HZ8" s="162"/>
      <c r="IB8" s="180"/>
      <c r="IE8" s="177"/>
      <c r="IF8" s="178"/>
      <c r="IG8" s="177"/>
      <c r="IH8" s="177"/>
      <c r="II8" s="177"/>
      <c r="IJ8" s="179"/>
      <c r="IK8" s="162"/>
      <c r="IL8" s="162"/>
      <c r="IM8" s="162"/>
      <c r="IN8" s="162"/>
      <c r="IO8" s="162"/>
      <c r="IP8" s="162"/>
      <c r="IQ8" s="162"/>
      <c r="IS8" s="180"/>
      <c r="IV8" s="177"/>
      <c r="IW8" s="178"/>
      <c r="IX8" s="177"/>
      <c r="IY8" s="177"/>
      <c r="IZ8" s="177"/>
      <c r="JA8" s="179"/>
      <c r="JB8" s="162"/>
      <c r="JC8" s="162"/>
      <c r="JD8" s="162"/>
      <c r="JE8" s="162"/>
      <c r="JF8" s="162"/>
      <c r="JG8" s="162"/>
      <c r="JH8" s="162"/>
      <c r="JJ8" s="180"/>
      <c r="JM8" s="177"/>
      <c r="JN8" s="178"/>
      <c r="JO8" s="177"/>
      <c r="JP8" s="177"/>
      <c r="JQ8" s="177"/>
      <c r="JR8" s="179"/>
      <c r="JS8" s="162"/>
      <c r="JT8" s="162"/>
      <c r="JU8" s="162"/>
      <c r="JV8" s="162"/>
      <c r="JW8" s="162"/>
      <c r="JX8" s="162"/>
      <c r="JY8" s="162"/>
      <c r="KA8" s="180"/>
      <c r="KD8" s="177"/>
      <c r="KE8" s="178"/>
      <c r="KF8" s="177"/>
      <c r="KG8" s="177"/>
      <c r="KH8" s="177"/>
      <c r="KI8" s="179"/>
      <c r="KJ8" s="162"/>
      <c r="KK8" s="162"/>
      <c r="KL8" s="162"/>
      <c r="KM8" s="162"/>
      <c r="KN8" s="162"/>
      <c r="KO8" s="162"/>
      <c r="KP8" s="162"/>
      <c r="KR8" s="180"/>
    </row>
    <row r="9" spans="1:306" s="23" customFormat="1">
      <c r="A9" s="181" t="s">
        <v>166</v>
      </c>
      <c r="B9" s="181">
        <v>1</v>
      </c>
      <c r="C9" s="182" t="s">
        <v>903</v>
      </c>
      <c r="D9" s="182" t="s">
        <v>904</v>
      </c>
      <c r="E9" s="183">
        <v>2009</v>
      </c>
      <c r="F9" s="182" t="s">
        <v>30</v>
      </c>
      <c r="G9" s="184" t="s">
        <v>6</v>
      </c>
      <c r="H9" s="185"/>
      <c r="I9" s="186"/>
      <c r="J9" s="187"/>
      <c r="K9" s="187"/>
      <c r="L9" s="187"/>
      <c r="M9" s="187"/>
      <c r="N9" s="187"/>
      <c r="O9" s="188">
        <v>2</v>
      </c>
      <c r="P9" s="183">
        <v>0</v>
      </c>
      <c r="Q9" s="201">
        <v>5</v>
      </c>
      <c r="R9" s="181" t="s">
        <v>166</v>
      </c>
      <c r="S9" s="181">
        <v>24</v>
      </c>
      <c r="T9" s="182" t="s">
        <v>496</v>
      </c>
      <c r="U9" s="182" t="s">
        <v>497</v>
      </c>
      <c r="V9" s="183">
        <v>2008</v>
      </c>
      <c r="W9" s="182" t="s">
        <v>93</v>
      </c>
      <c r="X9" s="184" t="s">
        <v>6</v>
      </c>
      <c r="Y9" s="185"/>
      <c r="Z9" s="186"/>
      <c r="AA9" s="187"/>
      <c r="AB9" s="187"/>
      <c r="AC9" s="187"/>
      <c r="AD9" s="187"/>
      <c r="AE9" s="187"/>
      <c r="AF9" s="188">
        <v>2</v>
      </c>
      <c r="AG9" s="183">
        <v>0</v>
      </c>
      <c r="AH9" s="201">
        <v>5</v>
      </c>
      <c r="AI9" s="181" t="s">
        <v>166</v>
      </c>
      <c r="AJ9" s="181">
        <v>46</v>
      </c>
      <c r="AK9" s="182" t="s">
        <v>322</v>
      </c>
      <c r="AL9" s="182" t="s">
        <v>292</v>
      </c>
      <c r="AM9" s="183">
        <v>2009</v>
      </c>
      <c r="AN9" s="182" t="s">
        <v>646</v>
      </c>
      <c r="AO9" s="184" t="s">
        <v>6</v>
      </c>
      <c r="AP9" s="185"/>
      <c r="AQ9" s="186"/>
      <c r="AR9" s="187"/>
      <c r="AS9" s="187"/>
      <c r="AT9" s="187"/>
      <c r="AU9" s="187"/>
      <c r="AV9" s="187"/>
      <c r="AW9" s="188">
        <v>2</v>
      </c>
      <c r="AX9" s="183">
        <v>0</v>
      </c>
      <c r="AY9" s="201">
        <v>5</v>
      </c>
      <c r="AZ9" s="181" t="s">
        <v>166</v>
      </c>
      <c r="BA9" s="181">
        <v>72</v>
      </c>
      <c r="BB9" s="182" t="s">
        <v>301</v>
      </c>
      <c r="BC9" s="182" t="s">
        <v>756</v>
      </c>
      <c r="BD9" s="183">
        <v>2009</v>
      </c>
      <c r="BE9" s="182" t="s">
        <v>228</v>
      </c>
      <c r="BF9" s="184" t="s">
        <v>6</v>
      </c>
      <c r="BG9" s="185"/>
      <c r="BH9" s="186"/>
      <c r="BI9" s="187"/>
      <c r="BJ9" s="187"/>
      <c r="BK9" s="187"/>
      <c r="BL9" s="187"/>
      <c r="BM9" s="187"/>
      <c r="BN9" s="188">
        <v>2</v>
      </c>
      <c r="BO9" s="183">
        <v>0</v>
      </c>
      <c r="BP9" s="201">
        <v>5</v>
      </c>
      <c r="BQ9" s="181" t="s">
        <v>167</v>
      </c>
      <c r="BR9" s="181">
        <v>91</v>
      </c>
      <c r="BS9" s="182" t="s">
        <v>888</v>
      </c>
      <c r="BT9" s="182" t="s">
        <v>69</v>
      </c>
      <c r="BU9" s="183">
        <v>2008</v>
      </c>
      <c r="BV9" s="182" t="s">
        <v>15</v>
      </c>
      <c r="BW9" s="184" t="s">
        <v>6</v>
      </c>
      <c r="BX9" s="185"/>
      <c r="BY9" s="186"/>
      <c r="BZ9" s="187"/>
      <c r="CA9" s="187"/>
      <c r="CB9" s="187"/>
      <c r="CC9" s="187"/>
      <c r="CD9" s="187"/>
      <c r="CE9" s="188">
        <v>2</v>
      </c>
      <c r="CF9" s="183">
        <v>0</v>
      </c>
      <c r="CG9" s="201">
        <v>5</v>
      </c>
      <c r="CH9" s="181" t="s">
        <v>166</v>
      </c>
      <c r="CI9" s="181">
        <v>122</v>
      </c>
      <c r="CJ9" s="182" t="s">
        <v>131</v>
      </c>
      <c r="CK9" s="182" t="s">
        <v>132</v>
      </c>
      <c r="CL9" s="183">
        <v>2002</v>
      </c>
      <c r="CM9" s="182" t="s">
        <v>123</v>
      </c>
      <c r="CN9" s="184"/>
      <c r="CO9" s="185"/>
      <c r="CP9" s="186"/>
      <c r="CQ9" s="187"/>
      <c r="CR9" s="187" t="s">
        <v>286</v>
      </c>
      <c r="CS9" s="187" t="s">
        <v>12</v>
      </c>
      <c r="CT9" s="187" t="s">
        <v>13</v>
      </c>
      <c r="CU9" s="187"/>
      <c r="CV9" s="188">
        <v>3</v>
      </c>
      <c r="CW9" s="183">
        <v>3</v>
      </c>
      <c r="CX9" s="201">
        <v>9</v>
      </c>
      <c r="CY9" s="181" t="s">
        <v>166</v>
      </c>
      <c r="CZ9" s="181">
        <v>125</v>
      </c>
      <c r="DA9" s="182" t="s">
        <v>546</v>
      </c>
      <c r="DB9" s="182" t="s">
        <v>1010</v>
      </c>
      <c r="DC9" s="183">
        <v>2008</v>
      </c>
      <c r="DD9" s="182" t="s">
        <v>895</v>
      </c>
      <c r="DE9" s="184" t="s">
        <v>6</v>
      </c>
      <c r="DF9" s="185"/>
      <c r="DG9" s="186"/>
      <c r="DH9" s="187"/>
      <c r="DI9" s="187"/>
      <c r="DJ9" s="187"/>
      <c r="DK9" s="187"/>
      <c r="DL9" s="187"/>
      <c r="DM9" s="188">
        <v>2</v>
      </c>
      <c r="DN9" s="183">
        <v>0</v>
      </c>
      <c r="DO9" s="201">
        <v>5</v>
      </c>
      <c r="DP9" s="181" t="s">
        <v>167</v>
      </c>
      <c r="DQ9" s="181">
        <v>154</v>
      </c>
      <c r="DR9" s="182" t="s">
        <v>877</v>
      </c>
      <c r="DS9" s="182" t="s">
        <v>878</v>
      </c>
      <c r="DT9" s="183">
        <v>2004</v>
      </c>
      <c r="DU9" s="182" t="s">
        <v>879</v>
      </c>
      <c r="DV9" s="184"/>
      <c r="DW9" s="185"/>
      <c r="DX9" s="186"/>
      <c r="DY9" s="187"/>
      <c r="DZ9" s="187"/>
      <c r="EA9" s="187"/>
      <c r="EB9" s="187" t="s">
        <v>13</v>
      </c>
      <c r="EC9" s="187" t="s">
        <v>290</v>
      </c>
      <c r="ED9" s="188">
        <v>2</v>
      </c>
      <c r="EE9" s="183">
        <v>2</v>
      </c>
      <c r="EF9" s="201">
        <v>4</v>
      </c>
      <c r="EG9" s="181" t="s">
        <v>167</v>
      </c>
      <c r="EH9" s="181">
        <v>155</v>
      </c>
      <c r="EI9" s="182" t="s">
        <v>996</v>
      </c>
      <c r="EJ9" s="182" t="s">
        <v>74</v>
      </c>
      <c r="EK9" s="183">
        <v>2009</v>
      </c>
      <c r="EL9" s="182" t="s">
        <v>922</v>
      </c>
      <c r="EM9" s="184" t="s">
        <v>6</v>
      </c>
      <c r="EN9" s="185"/>
      <c r="EO9" s="186"/>
      <c r="EP9" s="187"/>
      <c r="EQ9" s="187"/>
      <c r="ER9" s="187"/>
      <c r="ES9" s="187"/>
      <c r="ET9" s="187"/>
      <c r="EU9" s="188">
        <v>2</v>
      </c>
      <c r="EV9" s="183">
        <v>0</v>
      </c>
      <c r="EW9" s="201">
        <v>5</v>
      </c>
      <c r="EX9" s="181" t="s">
        <v>166</v>
      </c>
      <c r="EY9" s="181">
        <v>170</v>
      </c>
      <c r="EZ9" s="182" t="s">
        <v>971</v>
      </c>
      <c r="FA9" s="182" t="s">
        <v>444</v>
      </c>
      <c r="FB9" s="183">
        <v>2008</v>
      </c>
      <c r="FC9" s="182" t="s">
        <v>135</v>
      </c>
      <c r="FD9" s="184" t="s">
        <v>6</v>
      </c>
      <c r="FE9" s="185"/>
      <c r="FF9" s="186"/>
      <c r="FG9" s="187"/>
      <c r="FH9" s="187"/>
      <c r="FI9" s="187"/>
      <c r="FJ9" s="187"/>
      <c r="FK9" s="187"/>
      <c r="FL9" s="188">
        <v>2</v>
      </c>
      <c r="FM9" s="183">
        <v>0</v>
      </c>
      <c r="FN9" s="201">
        <v>5</v>
      </c>
      <c r="FO9" s="181" t="s">
        <v>166</v>
      </c>
      <c r="FP9" s="181">
        <v>209</v>
      </c>
      <c r="FQ9" s="182" t="s">
        <v>722</v>
      </c>
      <c r="FR9" s="182" t="s">
        <v>659</v>
      </c>
      <c r="FS9" s="183">
        <v>2002</v>
      </c>
      <c r="FT9" s="182" t="s">
        <v>155</v>
      </c>
      <c r="FU9" s="184"/>
      <c r="FV9" s="185" t="s">
        <v>1014</v>
      </c>
      <c r="FW9" s="186"/>
      <c r="FX9" s="187"/>
      <c r="FY9" s="187" t="s">
        <v>286</v>
      </c>
      <c r="FZ9" s="187" t="s">
        <v>12</v>
      </c>
      <c r="GA9" s="187" t="s">
        <v>13</v>
      </c>
      <c r="GB9" s="187" t="s">
        <v>290</v>
      </c>
      <c r="GC9" s="188">
        <v>3</v>
      </c>
      <c r="GD9" s="183">
        <v>5</v>
      </c>
      <c r="GE9" s="201">
        <v>15</v>
      </c>
      <c r="GF9" s="181" t="s">
        <v>166</v>
      </c>
      <c r="GG9" s="181">
        <v>210</v>
      </c>
      <c r="GH9" s="182" t="s">
        <v>905</v>
      </c>
      <c r="GI9" s="182" t="s">
        <v>906</v>
      </c>
      <c r="GJ9" s="183">
        <v>2008</v>
      </c>
      <c r="GK9" s="182" t="s">
        <v>134</v>
      </c>
      <c r="GL9" s="184" t="s">
        <v>6</v>
      </c>
      <c r="GM9" s="185"/>
      <c r="GN9" s="186"/>
      <c r="GO9" s="187"/>
      <c r="GP9" s="187"/>
      <c r="GQ9" s="187"/>
      <c r="GR9" s="187"/>
      <c r="GS9" s="187"/>
      <c r="GT9" s="188">
        <v>2</v>
      </c>
      <c r="GU9" s="183">
        <v>0</v>
      </c>
      <c r="GV9" s="201">
        <v>5</v>
      </c>
      <c r="GW9" s="181" t="s">
        <v>167</v>
      </c>
      <c r="GX9" s="181">
        <v>231</v>
      </c>
      <c r="GY9" s="182" t="s">
        <v>111</v>
      </c>
      <c r="GZ9" s="182" t="s">
        <v>153</v>
      </c>
      <c r="HA9" s="183">
        <v>2002</v>
      </c>
      <c r="HB9" s="182" t="s">
        <v>163</v>
      </c>
      <c r="HC9" s="184"/>
      <c r="HD9" s="185" t="s">
        <v>1014</v>
      </c>
      <c r="HE9" s="186"/>
      <c r="HF9" s="187" t="s">
        <v>172</v>
      </c>
      <c r="HG9" s="187"/>
      <c r="HH9" s="187"/>
      <c r="HI9" s="187"/>
      <c r="HJ9" s="187"/>
      <c r="HK9" s="188">
        <v>3</v>
      </c>
      <c r="HL9" s="183">
        <v>2</v>
      </c>
      <c r="HM9" s="201">
        <v>6</v>
      </c>
      <c r="HN9" s="181" t="s">
        <v>167</v>
      </c>
      <c r="HO9" s="181">
        <v>235</v>
      </c>
      <c r="HP9" s="182" t="s">
        <v>481</v>
      </c>
      <c r="HQ9" s="182" t="s">
        <v>591</v>
      </c>
      <c r="HR9" s="183">
        <v>2009</v>
      </c>
      <c r="HS9" s="182" t="s">
        <v>473</v>
      </c>
      <c r="HT9" s="184" t="s">
        <v>6</v>
      </c>
      <c r="HU9" s="185"/>
      <c r="HV9" s="186"/>
      <c r="HW9" s="187"/>
      <c r="HX9" s="187"/>
      <c r="HY9" s="187"/>
      <c r="HZ9" s="187"/>
      <c r="IA9" s="187"/>
      <c r="IB9" s="188">
        <v>2</v>
      </c>
      <c r="IC9" s="183">
        <v>0</v>
      </c>
      <c r="ID9" s="201">
        <v>5</v>
      </c>
      <c r="IE9" s="181" t="s">
        <v>167</v>
      </c>
      <c r="IF9" s="181">
        <v>244</v>
      </c>
      <c r="IG9" s="182" t="s">
        <v>951</v>
      </c>
      <c r="IH9" s="182" t="s">
        <v>952</v>
      </c>
      <c r="II9" s="183">
        <v>2009</v>
      </c>
      <c r="IJ9" s="182" t="s">
        <v>27</v>
      </c>
      <c r="IK9" s="184" t="s">
        <v>6</v>
      </c>
      <c r="IL9" s="185"/>
      <c r="IM9" s="186"/>
      <c r="IN9" s="187"/>
      <c r="IO9" s="187"/>
      <c r="IP9" s="187"/>
      <c r="IQ9" s="187"/>
      <c r="IR9" s="187"/>
      <c r="IS9" s="188"/>
      <c r="IT9" s="183">
        <v>0</v>
      </c>
      <c r="IU9" s="201"/>
      <c r="IV9" s="181" t="s">
        <v>167</v>
      </c>
      <c r="IW9" s="181">
        <v>257</v>
      </c>
      <c r="IX9" s="182" t="s">
        <v>500</v>
      </c>
      <c r="IY9" s="182" t="s">
        <v>745</v>
      </c>
      <c r="IZ9" s="183">
        <v>2007</v>
      </c>
      <c r="JA9" s="182" t="s">
        <v>27</v>
      </c>
      <c r="JB9" s="184" t="s">
        <v>6</v>
      </c>
      <c r="JC9" s="185"/>
      <c r="JD9" s="186"/>
      <c r="JE9" s="187"/>
      <c r="JF9" s="187"/>
      <c r="JG9" s="187"/>
      <c r="JH9" s="187"/>
      <c r="JI9" s="187"/>
      <c r="JJ9" s="188"/>
      <c r="JK9" s="183">
        <v>0</v>
      </c>
      <c r="JL9" s="201"/>
      <c r="JM9" s="181" t="s">
        <v>167</v>
      </c>
      <c r="JN9" s="181">
        <v>275</v>
      </c>
      <c r="JO9" s="182" t="s">
        <v>180</v>
      </c>
      <c r="JP9" s="182" t="s">
        <v>181</v>
      </c>
      <c r="JQ9" s="183">
        <v>2005</v>
      </c>
      <c r="JR9" s="182" t="s">
        <v>27</v>
      </c>
      <c r="JS9" s="184"/>
      <c r="JT9" s="185" t="s">
        <v>284</v>
      </c>
      <c r="JU9" s="186"/>
      <c r="JV9" s="187" t="s">
        <v>172</v>
      </c>
      <c r="JW9" s="187"/>
      <c r="JX9" s="187"/>
      <c r="JY9" s="187" t="s">
        <v>13</v>
      </c>
      <c r="JZ9" s="187" t="s">
        <v>290</v>
      </c>
      <c r="KA9" s="188"/>
      <c r="KB9" s="183">
        <v>4</v>
      </c>
      <c r="KC9" s="201"/>
      <c r="KD9" s="181" t="s">
        <v>166</v>
      </c>
      <c r="KE9" s="181">
        <v>298</v>
      </c>
      <c r="KF9" s="182" t="s">
        <v>141</v>
      </c>
      <c r="KG9" s="182" t="s">
        <v>205</v>
      </c>
      <c r="KH9" s="183">
        <v>2001</v>
      </c>
      <c r="KI9" s="182" t="s">
        <v>27</v>
      </c>
      <c r="KJ9" s="184"/>
      <c r="KK9" s="185"/>
      <c r="KL9" s="186"/>
      <c r="KM9" s="187" t="s">
        <v>172</v>
      </c>
      <c r="KN9" s="187"/>
      <c r="KO9" s="187"/>
      <c r="KP9" s="187" t="s">
        <v>13</v>
      </c>
      <c r="KQ9" s="187" t="s">
        <v>14</v>
      </c>
      <c r="KR9" s="188"/>
      <c r="KS9" s="183">
        <v>3</v>
      </c>
      <c r="KT9" s="201"/>
    </row>
    <row r="10" spans="1:306" s="23" customFormat="1">
      <c r="A10" s="181" t="s">
        <v>167</v>
      </c>
      <c r="B10" s="181">
        <v>2</v>
      </c>
      <c r="C10" s="182" t="s">
        <v>808</v>
      </c>
      <c r="D10" s="182" t="s">
        <v>728</v>
      </c>
      <c r="E10" s="183">
        <v>2009</v>
      </c>
      <c r="F10" s="182" t="s">
        <v>30</v>
      </c>
      <c r="G10" s="184" t="s">
        <v>6</v>
      </c>
      <c r="H10" s="185"/>
      <c r="I10" s="186"/>
      <c r="J10" s="187"/>
      <c r="K10" s="187"/>
      <c r="L10" s="187"/>
      <c r="M10" s="187"/>
      <c r="N10" s="187"/>
      <c r="O10" s="188">
        <v>2</v>
      </c>
      <c r="P10" s="183">
        <v>0</v>
      </c>
      <c r="Q10" s="201">
        <v>5</v>
      </c>
      <c r="R10" s="181" t="s">
        <v>167</v>
      </c>
      <c r="S10" s="181">
        <v>25</v>
      </c>
      <c r="T10" s="182" t="s">
        <v>25</v>
      </c>
      <c r="U10" s="182" t="s">
        <v>759</v>
      </c>
      <c r="V10" s="183">
        <v>2008</v>
      </c>
      <c r="W10" s="182" t="s">
        <v>93</v>
      </c>
      <c r="X10" s="184" t="s">
        <v>6</v>
      </c>
      <c r="Y10" s="185"/>
      <c r="Z10" s="186"/>
      <c r="AA10" s="187"/>
      <c r="AB10" s="187"/>
      <c r="AC10" s="187"/>
      <c r="AD10" s="187"/>
      <c r="AE10" s="187"/>
      <c r="AF10" s="188">
        <v>2</v>
      </c>
      <c r="AG10" s="183">
        <v>0</v>
      </c>
      <c r="AH10" s="201">
        <v>5</v>
      </c>
      <c r="AI10" s="181" t="s">
        <v>166</v>
      </c>
      <c r="AJ10" s="181">
        <v>48</v>
      </c>
      <c r="AK10" s="182" t="s">
        <v>336</v>
      </c>
      <c r="AL10" s="182" t="s">
        <v>337</v>
      </c>
      <c r="AM10" s="183">
        <v>2008</v>
      </c>
      <c r="AN10" s="182" t="s">
        <v>646</v>
      </c>
      <c r="AO10" s="184" t="s">
        <v>6</v>
      </c>
      <c r="AP10" s="185"/>
      <c r="AQ10" s="186"/>
      <c r="AR10" s="187"/>
      <c r="AS10" s="187"/>
      <c r="AT10" s="187"/>
      <c r="AU10" s="187"/>
      <c r="AV10" s="187"/>
      <c r="AW10" s="188">
        <v>2</v>
      </c>
      <c r="AX10" s="183">
        <v>0</v>
      </c>
      <c r="AY10" s="201">
        <v>5</v>
      </c>
      <c r="AZ10" s="181" t="s">
        <v>166</v>
      </c>
      <c r="BA10" s="181">
        <v>73</v>
      </c>
      <c r="BB10" s="182" t="s">
        <v>301</v>
      </c>
      <c r="BC10" s="182" t="s">
        <v>232</v>
      </c>
      <c r="BD10" s="183">
        <v>2009</v>
      </c>
      <c r="BE10" s="182" t="s">
        <v>228</v>
      </c>
      <c r="BF10" s="184" t="s">
        <v>6</v>
      </c>
      <c r="BG10" s="185"/>
      <c r="BH10" s="186"/>
      <c r="BI10" s="187"/>
      <c r="BJ10" s="187"/>
      <c r="BK10" s="187"/>
      <c r="BL10" s="187"/>
      <c r="BM10" s="187"/>
      <c r="BN10" s="188">
        <v>2</v>
      </c>
      <c r="BO10" s="183">
        <v>0</v>
      </c>
      <c r="BP10" s="201">
        <v>5</v>
      </c>
      <c r="BQ10" s="181" t="s">
        <v>166</v>
      </c>
      <c r="BR10" s="181">
        <v>92</v>
      </c>
      <c r="BS10" s="182" t="s">
        <v>89</v>
      </c>
      <c r="BT10" s="182" t="s">
        <v>95</v>
      </c>
      <c r="BU10" s="183">
        <v>2008</v>
      </c>
      <c r="BV10" s="182" t="s">
        <v>15</v>
      </c>
      <c r="BW10" s="184" t="s">
        <v>6</v>
      </c>
      <c r="BX10" s="185"/>
      <c r="BY10" s="186"/>
      <c r="BZ10" s="187"/>
      <c r="CA10" s="187"/>
      <c r="CB10" s="187"/>
      <c r="CC10" s="187"/>
      <c r="CD10" s="187"/>
      <c r="CE10" s="188">
        <v>2</v>
      </c>
      <c r="CF10" s="183">
        <v>0</v>
      </c>
      <c r="CG10" s="201">
        <v>5</v>
      </c>
      <c r="CH10" s="181" t="s">
        <v>166</v>
      </c>
      <c r="CI10" s="181">
        <v>124</v>
      </c>
      <c r="CJ10" s="182" t="s">
        <v>124</v>
      </c>
      <c r="CK10" s="182" t="s">
        <v>125</v>
      </c>
      <c r="CL10" s="183">
        <v>2002</v>
      </c>
      <c r="CM10" s="182" t="s">
        <v>123</v>
      </c>
      <c r="CN10" s="184"/>
      <c r="CO10" s="185" t="s">
        <v>1014</v>
      </c>
      <c r="CP10" s="186"/>
      <c r="CQ10" s="187"/>
      <c r="CR10" s="187" t="s">
        <v>286</v>
      </c>
      <c r="CS10" s="187"/>
      <c r="CT10" s="187" t="s">
        <v>13</v>
      </c>
      <c r="CU10" s="187"/>
      <c r="CV10" s="188">
        <v>3</v>
      </c>
      <c r="CW10" s="183">
        <v>3</v>
      </c>
      <c r="CX10" s="201">
        <v>9</v>
      </c>
      <c r="CY10" s="181" t="s">
        <v>167</v>
      </c>
      <c r="CZ10" s="181">
        <v>127</v>
      </c>
      <c r="DA10" s="182" t="s">
        <v>826</v>
      </c>
      <c r="DB10" s="182" t="s">
        <v>846</v>
      </c>
      <c r="DC10" s="183">
        <v>2006</v>
      </c>
      <c r="DD10" s="182" t="s">
        <v>895</v>
      </c>
      <c r="DE10" s="184" t="s">
        <v>6</v>
      </c>
      <c r="DF10" s="185"/>
      <c r="DG10" s="186"/>
      <c r="DH10" s="187"/>
      <c r="DI10" s="187"/>
      <c r="DJ10" s="187"/>
      <c r="DK10" s="187"/>
      <c r="DL10" s="187"/>
      <c r="DM10" s="188">
        <v>2</v>
      </c>
      <c r="DN10" s="183">
        <v>0</v>
      </c>
      <c r="DO10" s="201">
        <v>5</v>
      </c>
      <c r="DP10" s="181"/>
      <c r="DQ10" s="181"/>
      <c r="DR10" s="182"/>
      <c r="DS10" s="182"/>
      <c r="DT10" s="183"/>
      <c r="DU10" s="182"/>
      <c r="DV10" s="184"/>
      <c r="DW10" s="185"/>
      <c r="DX10" s="186"/>
      <c r="DY10" s="187"/>
      <c r="DZ10" s="187"/>
      <c r="EA10" s="187"/>
      <c r="EB10" s="187"/>
      <c r="EC10" s="187"/>
      <c r="ED10" s="188"/>
      <c r="EE10" s="183"/>
      <c r="EF10" s="201"/>
      <c r="EG10" s="181" t="s">
        <v>167</v>
      </c>
      <c r="EH10" s="181">
        <v>157</v>
      </c>
      <c r="EI10" s="182" t="s">
        <v>994</v>
      </c>
      <c r="EJ10" s="182" t="s">
        <v>995</v>
      </c>
      <c r="EK10" s="183">
        <v>2009</v>
      </c>
      <c r="EL10" s="182" t="s">
        <v>922</v>
      </c>
      <c r="EM10" s="184" t="s">
        <v>6</v>
      </c>
      <c r="EN10" s="185"/>
      <c r="EO10" s="186"/>
      <c r="EP10" s="187"/>
      <c r="EQ10" s="187"/>
      <c r="ER10" s="187"/>
      <c r="ES10" s="187"/>
      <c r="ET10" s="187"/>
      <c r="EU10" s="188">
        <v>2</v>
      </c>
      <c r="EV10" s="183">
        <v>0</v>
      </c>
      <c r="EW10" s="201">
        <v>5</v>
      </c>
      <c r="EX10" s="181" t="s">
        <v>166</v>
      </c>
      <c r="EY10" s="181">
        <v>171</v>
      </c>
      <c r="EZ10" s="182" t="s">
        <v>691</v>
      </c>
      <c r="FA10" s="182" t="s">
        <v>60</v>
      </c>
      <c r="FB10" s="183">
        <v>2007</v>
      </c>
      <c r="FC10" s="182" t="s">
        <v>135</v>
      </c>
      <c r="FD10" s="184" t="s">
        <v>6</v>
      </c>
      <c r="FE10" s="185"/>
      <c r="FF10" s="186"/>
      <c r="FG10" s="187"/>
      <c r="FH10" s="187"/>
      <c r="FI10" s="187"/>
      <c r="FJ10" s="187"/>
      <c r="FK10" s="187"/>
      <c r="FL10" s="188">
        <v>2</v>
      </c>
      <c r="FM10" s="183">
        <v>0</v>
      </c>
      <c r="FN10" s="201">
        <v>5</v>
      </c>
      <c r="FO10" s="181"/>
      <c r="FP10" s="181"/>
      <c r="FQ10" s="182"/>
      <c r="FR10" s="182"/>
      <c r="FS10" s="183"/>
      <c r="FT10" s="182"/>
      <c r="FU10" s="184"/>
      <c r="FV10" s="185"/>
      <c r="FW10" s="186"/>
      <c r="FX10" s="187"/>
      <c r="FY10" s="187"/>
      <c r="FZ10" s="187"/>
      <c r="GA10" s="187"/>
      <c r="GB10" s="187"/>
      <c r="GC10" s="188"/>
      <c r="GD10" s="183"/>
      <c r="GE10" s="201"/>
      <c r="GF10" s="181" t="s">
        <v>167</v>
      </c>
      <c r="GG10" s="181">
        <v>211</v>
      </c>
      <c r="GH10" s="182" t="s">
        <v>1009</v>
      </c>
      <c r="GI10" s="182" t="s">
        <v>165</v>
      </c>
      <c r="GJ10" s="183">
        <v>2007</v>
      </c>
      <c r="GK10" s="182" t="s">
        <v>134</v>
      </c>
      <c r="GL10" s="184" t="s">
        <v>6</v>
      </c>
      <c r="GM10" s="185"/>
      <c r="GN10" s="186"/>
      <c r="GO10" s="187"/>
      <c r="GP10" s="187"/>
      <c r="GQ10" s="187"/>
      <c r="GR10" s="187"/>
      <c r="GS10" s="187"/>
      <c r="GT10" s="188">
        <v>2</v>
      </c>
      <c r="GU10" s="183">
        <v>0</v>
      </c>
      <c r="GV10" s="201">
        <v>5</v>
      </c>
      <c r="GW10" s="181" t="s">
        <v>167</v>
      </c>
      <c r="GX10" s="181">
        <v>232</v>
      </c>
      <c r="GY10" s="182" t="s">
        <v>871</v>
      </c>
      <c r="GZ10" s="182" t="s">
        <v>217</v>
      </c>
      <c r="HA10" s="183">
        <v>2001</v>
      </c>
      <c r="HB10" s="182" t="s">
        <v>163</v>
      </c>
      <c r="HC10" s="184"/>
      <c r="HD10" s="185" t="s">
        <v>176</v>
      </c>
      <c r="HE10" s="186"/>
      <c r="HF10" s="187" t="s">
        <v>172</v>
      </c>
      <c r="HG10" s="187"/>
      <c r="HH10" s="187"/>
      <c r="HI10" s="187"/>
      <c r="HJ10" s="187" t="s">
        <v>14</v>
      </c>
      <c r="HK10" s="188">
        <v>3</v>
      </c>
      <c r="HL10" s="183">
        <v>3</v>
      </c>
      <c r="HM10" s="201">
        <v>9</v>
      </c>
      <c r="HN10" s="181" t="s">
        <v>167</v>
      </c>
      <c r="HO10" s="181">
        <v>236</v>
      </c>
      <c r="HP10" s="182" t="s">
        <v>810</v>
      </c>
      <c r="HQ10" s="182" t="s">
        <v>811</v>
      </c>
      <c r="HR10" s="183">
        <v>2005</v>
      </c>
      <c r="HS10" s="182" t="s">
        <v>473</v>
      </c>
      <c r="HT10" s="184"/>
      <c r="HU10" s="185" t="s">
        <v>284</v>
      </c>
      <c r="HV10" s="186"/>
      <c r="HW10" s="187" t="s">
        <v>172</v>
      </c>
      <c r="HX10" s="187"/>
      <c r="HY10" s="187"/>
      <c r="HZ10" s="187" t="s">
        <v>13</v>
      </c>
      <c r="IA10" s="187" t="s">
        <v>290</v>
      </c>
      <c r="IB10" s="188">
        <v>2</v>
      </c>
      <c r="IC10" s="183">
        <v>4</v>
      </c>
      <c r="ID10" s="201">
        <v>8</v>
      </c>
      <c r="IE10" s="181" t="s">
        <v>167</v>
      </c>
      <c r="IF10" s="181">
        <v>245</v>
      </c>
      <c r="IG10" s="182" t="s">
        <v>792</v>
      </c>
      <c r="IH10" s="182" t="s">
        <v>278</v>
      </c>
      <c r="II10" s="183">
        <v>2009</v>
      </c>
      <c r="IJ10" s="182" t="s">
        <v>27</v>
      </c>
      <c r="IK10" s="184" t="s">
        <v>6</v>
      </c>
      <c r="IL10" s="185"/>
      <c r="IM10" s="186"/>
      <c r="IN10" s="187"/>
      <c r="IO10" s="187"/>
      <c r="IP10" s="187"/>
      <c r="IQ10" s="187"/>
      <c r="IR10" s="187"/>
      <c r="IS10" s="188"/>
      <c r="IT10" s="183">
        <v>0</v>
      </c>
      <c r="IU10" s="201"/>
      <c r="IV10" s="181" t="s">
        <v>167</v>
      </c>
      <c r="IW10" s="181">
        <v>258</v>
      </c>
      <c r="IX10" s="182" t="s">
        <v>786</v>
      </c>
      <c r="IY10" s="182" t="s">
        <v>787</v>
      </c>
      <c r="IZ10" s="183">
        <v>2007</v>
      </c>
      <c r="JA10" s="182" t="s">
        <v>27</v>
      </c>
      <c r="JB10" s="184" t="s">
        <v>6</v>
      </c>
      <c r="JC10" s="185"/>
      <c r="JD10" s="186"/>
      <c r="JE10" s="187"/>
      <c r="JF10" s="187"/>
      <c r="JG10" s="187"/>
      <c r="JH10" s="187"/>
      <c r="JI10" s="187"/>
      <c r="JJ10" s="188"/>
      <c r="JK10" s="183">
        <v>0</v>
      </c>
      <c r="JL10" s="201"/>
      <c r="JM10" s="181" t="s">
        <v>167</v>
      </c>
      <c r="JN10" s="181">
        <v>276</v>
      </c>
      <c r="JO10" s="182" t="s">
        <v>67</v>
      </c>
      <c r="JP10" s="182" t="s">
        <v>68</v>
      </c>
      <c r="JQ10" s="183">
        <v>2005</v>
      </c>
      <c r="JR10" s="182" t="s">
        <v>27</v>
      </c>
      <c r="JS10" s="184"/>
      <c r="JT10" s="185" t="s">
        <v>284</v>
      </c>
      <c r="JU10" s="186"/>
      <c r="JV10" s="187" t="s">
        <v>172</v>
      </c>
      <c r="JW10" s="187"/>
      <c r="JX10" s="187"/>
      <c r="JY10" s="187" t="s">
        <v>13</v>
      </c>
      <c r="JZ10" s="187" t="s">
        <v>290</v>
      </c>
      <c r="KA10" s="188"/>
      <c r="KB10" s="183">
        <v>4</v>
      </c>
      <c r="KC10" s="201"/>
      <c r="KD10" s="181" t="s">
        <v>167</v>
      </c>
      <c r="KE10" s="181">
        <v>299</v>
      </c>
      <c r="KF10" s="182" t="s">
        <v>196</v>
      </c>
      <c r="KG10" s="182" t="s">
        <v>197</v>
      </c>
      <c r="KH10" s="183">
        <v>2001</v>
      </c>
      <c r="KI10" s="182" t="s">
        <v>27</v>
      </c>
      <c r="KJ10" s="184"/>
      <c r="KK10" s="185" t="s">
        <v>176</v>
      </c>
      <c r="KL10" s="186" t="s">
        <v>852</v>
      </c>
      <c r="KM10" s="187" t="s">
        <v>172</v>
      </c>
      <c r="KN10" s="187"/>
      <c r="KO10" s="187"/>
      <c r="KP10" s="187" t="s">
        <v>13</v>
      </c>
      <c r="KQ10" s="187" t="s">
        <v>14</v>
      </c>
      <c r="KR10" s="188"/>
      <c r="KS10" s="183">
        <v>5</v>
      </c>
      <c r="KT10" s="201"/>
    </row>
    <row r="11" spans="1:306" s="23" customFormat="1">
      <c r="A11" s="181" t="s">
        <v>166</v>
      </c>
      <c r="B11" s="181">
        <v>3</v>
      </c>
      <c r="C11" s="182" t="s">
        <v>809</v>
      </c>
      <c r="D11" s="182" t="s">
        <v>92</v>
      </c>
      <c r="E11" s="183">
        <v>2009</v>
      </c>
      <c r="F11" s="182" t="s">
        <v>30</v>
      </c>
      <c r="G11" s="184" t="s">
        <v>6</v>
      </c>
      <c r="H11" s="185"/>
      <c r="I11" s="186"/>
      <c r="J11" s="187"/>
      <c r="K11" s="187"/>
      <c r="L11" s="187"/>
      <c r="M11" s="187"/>
      <c r="N11" s="187"/>
      <c r="O11" s="188">
        <v>2</v>
      </c>
      <c r="P11" s="183">
        <v>0</v>
      </c>
      <c r="Q11" s="201">
        <v>5</v>
      </c>
      <c r="R11" s="181" t="s">
        <v>166</v>
      </c>
      <c r="S11" s="181">
        <v>26</v>
      </c>
      <c r="T11" s="182" t="s">
        <v>495</v>
      </c>
      <c r="U11" s="182" t="s">
        <v>203</v>
      </c>
      <c r="V11" s="183">
        <v>2008</v>
      </c>
      <c r="W11" s="182" t="s">
        <v>93</v>
      </c>
      <c r="X11" s="184" t="s">
        <v>6</v>
      </c>
      <c r="Y11" s="185"/>
      <c r="Z11" s="186"/>
      <c r="AA11" s="187"/>
      <c r="AB11" s="187"/>
      <c r="AC11" s="187"/>
      <c r="AD11" s="187"/>
      <c r="AE11" s="187"/>
      <c r="AF11" s="188">
        <v>2</v>
      </c>
      <c r="AG11" s="183">
        <v>0</v>
      </c>
      <c r="AH11" s="201">
        <v>5</v>
      </c>
      <c r="AI11" s="181" t="s">
        <v>167</v>
      </c>
      <c r="AJ11" s="181">
        <v>49</v>
      </c>
      <c r="AK11" s="182" t="s">
        <v>982</v>
      </c>
      <c r="AL11" s="182" t="s">
        <v>31</v>
      </c>
      <c r="AM11" s="183">
        <v>2007</v>
      </c>
      <c r="AN11" s="182" t="s">
        <v>646</v>
      </c>
      <c r="AO11" s="184" t="s">
        <v>6</v>
      </c>
      <c r="AP11" s="185"/>
      <c r="AQ11" s="186"/>
      <c r="AR11" s="187"/>
      <c r="AS11" s="187"/>
      <c r="AT11" s="187"/>
      <c r="AU11" s="187"/>
      <c r="AV11" s="187"/>
      <c r="AW11" s="188">
        <v>2</v>
      </c>
      <c r="AX11" s="183">
        <v>0</v>
      </c>
      <c r="AY11" s="201">
        <v>5</v>
      </c>
      <c r="AZ11" s="181" t="s">
        <v>167</v>
      </c>
      <c r="BA11" s="181">
        <v>74</v>
      </c>
      <c r="BB11" s="182" t="s">
        <v>875</v>
      </c>
      <c r="BC11" s="182" t="s">
        <v>876</v>
      </c>
      <c r="BD11" s="183">
        <v>2008</v>
      </c>
      <c r="BE11" s="182" t="s">
        <v>228</v>
      </c>
      <c r="BF11" s="184" t="s">
        <v>6</v>
      </c>
      <c r="BG11" s="185"/>
      <c r="BH11" s="186"/>
      <c r="BI11" s="187"/>
      <c r="BJ11" s="187"/>
      <c r="BK11" s="187"/>
      <c r="BL11" s="187"/>
      <c r="BM11" s="187"/>
      <c r="BN11" s="188">
        <v>2</v>
      </c>
      <c r="BO11" s="183">
        <v>0</v>
      </c>
      <c r="BP11" s="201">
        <v>5</v>
      </c>
      <c r="BQ11" s="181" t="s">
        <v>166</v>
      </c>
      <c r="BR11" s="181">
        <v>94</v>
      </c>
      <c r="BS11" s="182" t="s">
        <v>880</v>
      </c>
      <c r="BT11" s="182" t="s">
        <v>881</v>
      </c>
      <c r="BU11" s="183">
        <v>2008</v>
      </c>
      <c r="BV11" s="182" t="s">
        <v>15</v>
      </c>
      <c r="BW11" s="184" t="s">
        <v>6</v>
      </c>
      <c r="BX11" s="185"/>
      <c r="BY11" s="186"/>
      <c r="BZ11" s="187"/>
      <c r="CA11" s="187"/>
      <c r="CB11" s="187"/>
      <c r="CC11" s="187"/>
      <c r="CD11" s="187"/>
      <c r="CE11" s="188">
        <v>2</v>
      </c>
      <c r="CF11" s="183">
        <v>0</v>
      </c>
      <c r="CG11" s="201">
        <v>5</v>
      </c>
      <c r="CH11" s="181"/>
      <c r="CI11" s="181"/>
      <c r="CJ11" s="182"/>
      <c r="CK11" s="182"/>
      <c r="CL11" s="183"/>
      <c r="CM11" s="182"/>
      <c r="CN11" s="184"/>
      <c r="CO11" s="185"/>
      <c r="CP11" s="186"/>
      <c r="CQ11" s="187"/>
      <c r="CR11" s="187"/>
      <c r="CS11" s="187"/>
      <c r="CT11" s="187"/>
      <c r="CU11" s="187"/>
      <c r="CV11" s="188"/>
      <c r="CW11" s="183"/>
      <c r="CX11" s="201"/>
      <c r="CY11" s="181" t="s">
        <v>166</v>
      </c>
      <c r="CZ11" s="181">
        <v>128</v>
      </c>
      <c r="DA11" s="182" t="s">
        <v>898</v>
      </c>
      <c r="DB11" s="182" t="s">
        <v>899</v>
      </c>
      <c r="DC11" s="183">
        <v>2006</v>
      </c>
      <c r="DD11" s="182" t="s">
        <v>895</v>
      </c>
      <c r="DE11" s="184" t="s">
        <v>6</v>
      </c>
      <c r="DF11" s="185"/>
      <c r="DG11" s="186"/>
      <c r="DH11" s="187"/>
      <c r="DI11" s="187"/>
      <c r="DJ11" s="187"/>
      <c r="DK11" s="187"/>
      <c r="DL11" s="187"/>
      <c r="DM11" s="188">
        <v>2</v>
      </c>
      <c r="DN11" s="183">
        <v>0</v>
      </c>
      <c r="DO11" s="201">
        <v>5</v>
      </c>
      <c r="DP11" s="181"/>
      <c r="DQ11" s="181"/>
      <c r="DR11" s="182"/>
      <c r="DS11" s="182"/>
      <c r="DT11" s="183"/>
      <c r="DU11" s="182"/>
      <c r="DV11" s="184"/>
      <c r="DW11" s="185"/>
      <c r="DX11" s="186"/>
      <c r="DY11" s="187"/>
      <c r="DZ11" s="187"/>
      <c r="EA11" s="187"/>
      <c r="EB11" s="187"/>
      <c r="EC11" s="187"/>
      <c r="ED11" s="188"/>
      <c r="EE11" s="183"/>
      <c r="EF11" s="201"/>
      <c r="EG11" s="181" t="s">
        <v>167</v>
      </c>
      <c r="EH11" s="181">
        <v>158</v>
      </c>
      <c r="EI11" s="182" t="s">
        <v>687</v>
      </c>
      <c r="EJ11" s="182" t="s">
        <v>271</v>
      </c>
      <c r="EK11" s="183">
        <v>2009</v>
      </c>
      <c r="EL11" s="182" t="s">
        <v>922</v>
      </c>
      <c r="EM11" s="184" t="s">
        <v>6</v>
      </c>
      <c r="EN11" s="185"/>
      <c r="EO11" s="186"/>
      <c r="EP11" s="187"/>
      <c r="EQ11" s="187"/>
      <c r="ER11" s="187"/>
      <c r="ES11" s="187"/>
      <c r="ET11" s="187"/>
      <c r="EU11" s="188">
        <v>2</v>
      </c>
      <c r="EV11" s="183">
        <v>0</v>
      </c>
      <c r="EW11" s="201">
        <v>5</v>
      </c>
      <c r="EX11" s="181" t="s">
        <v>166</v>
      </c>
      <c r="EY11" s="181">
        <v>173</v>
      </c>
      <c r="EZ11" s="182" t="s">
        <v>694</v>
      </c>
      <c r="FA11" s="182" t="s">
        <v>232</v>
      </c>
      <c r="FB11" s="183">
        <v>2007</v>
      </c>
      <c r="FC11" s="182" t="s">
        <v>135</v>
      </c>
      <c r="FD11" s="184" t="s">
        <v>6</v>
      </c>
      <c r="FE11" s="185"/>
      <c r="FF11" s="186"/>
      <c r="FG11" s="187"/>
      <c r="FH11" s="187"/>
      <c r="FI11" s="187"/>
      <c r="FJ11" s="187"/>
      <c r="FK11" s="187"/>
      <c r="FL11" s="188">
        <v>2</v>
      </c>
      <c r="FM11" s="183">
        <v>0</v>
      </c>
      <c r="FN11" s="201">
        <v>5</v>
      </c>
      <c r="FO11" s="181"/>
      <c r="FP11" s="181"/>
      <c r="FQ11" s="182"/>
      <c r="FR11" s="182"/>
      <c r="FS11" s="183"/>
      <c r="FT11" s="182"/>
      <c r="FU11" s="184"/>
      <c r="FV11" s="185"/>
      <c r="FW11" s="186"/>
      <c r="FX11" s="187"/>
      <c r="FY11" s="187"/>
      <c r="FZ11" s="187"/>
      <c r="GA11" s="187"/>
      <c r="GB11" s="187"/>
      <c r="GC11" s="188"/>
      <c r="GD11" s="183"/>
      <c r="GE11" s="201"/>
      <c r="GF11" s="181" t="s">
        <v>166</v>
      </c>
      <c r="GG11" s="181">
        <v>213</v>
      </c>
      <c r="GH11" s="182" t="s">
        <v>907</v>
      </c>
      <c r="GI11" s="182" t="s">
        <v>908</v>
      </c>
      <c r="GJ11" s="183">
        <v>2006</v>
      </c>
      <c r="GK11" s="182" t="s">
        <v>134</v>
      </c>
      <c r="GL11" s="184" t="s">
        <v>6</v>
      </c>
      <c r="GM11" s="185"/>
      <c r="GN11" s="186"/>
      <c r="GO11" s="187"/>
      <c r="GP11" s="187"/>
      <c r="GQ11" s="187"/>
      <c r="GR11" s="187"/>
      <c r="GS11" s="187"/>
      <c r="GT11" s="188">
        <v>2</v>
      </c>
      <c r="GU11" s="183">
        <v>0</v>
      </c>
      <c r="GV11" s="201">
        <v>5</v>
      </c>
      <c r="GW11" s="181" t="s">
        <v>166</v>
      </c>
      <c r="GX11" s="181">
        <v>233</v>
      </c>
      <c r="GY11" s="182" t="s">
        <v>150</v>
      </c>
      <c r="GZ11" s="182" t="s">
        <v>234</v>
      </c>
      <c r="HA11" s="183">
        <v>2000</v>
      </c>
      <c r="HB11" s="182" t="s">
        <v>163</v>
      </c>
      <c r="HC11" s="184"/>
      <c r="HD11" s="185" t="s">
        <v>176</v>
      </c>
      <c r="HE11" s="186"/>
      <c r="HF11" s="187" t="s">
        <v>172</v>
      </c>
      <c r="HG11" s="187"/>
      <c r="HH11" s="187"/>
      <c r="HI11" s="187" t="s">
        <v>13</v>
      </c>
      <c r="HJ11" s="187"/>
      <c r="HK11" s="188">
        <v>3</v>
      </c>
      <c r="HL11" s="183">
        <v>3</v>
      </c>
      <c r="HM11" s="201">
        <v>9</v>
      </c>
      <c r="HN11" s="181" t="s">
        <v>167</v>
      </c>
      <c r="HO11" s="181">
        <v>237</v>
      </c>
      <c r="HP11" s="182" t="s">
        <v>480</v>
      </c>
      <c r="HQ11" s="182" t="s">
        <v>38</v>
      </c>
      <c r="HR11" s="183">
        <v>2005</v>
      </c>
      <c r="HS11" s="182" t="s">
        <v>473</v>
      </c>
      <c r="HT11" s="184"/>
      <c r="HU11" s="185" t="s">
        <v>284</v>
      </c>
      <c r="HV11" s="186"/>
      <c r="HW11" s="187" t="s">
        <v>172</v>
      </c>
      <c r="HX11" s="187"/>
      <c r="HY11" s="187"/>
      <c r="HZ11" s="187" t="s">
        <v>13</v>
      </c>
      <c r="IA11" s="187" t="s">
        <v>290</v>
      </c>
      <c r="IB11" s="188">
        <v>2</v>
      </c>
      <c r="IC11" s="183">
        <v>4</v>
      </c>
      <c r="ID11" s="201">
        <v>8</v>
      </c>
      <c r="IE11" s="181" t="s">
        <v>167</v>
      </c>
      <c r="IF11" s="181">
        <v>246</v>
      </c>
      <c r="IG11" s="182" t="s">
        <v>732</v>
      </c>
      <c r="IH11" s="182" t="s">
        <v>606</v>
      </c>
      <c r="II11" s="183">
        <v>2009</v>
      </c>
      <c r="IJ11" s="182" t="s">
        <v>27</v>
      </c>
      <c r="IK11" s="184" t="s">
        <v>6</v>
      </c>
      <c r="IL11" s="185"/>
      <c r="IM11" s="186"/>
      <c r="IN11" s="187"/>
      <c r="IO11" s="187"/>
      <c r="IP11" s="187"/>
      <c r="IQ11" s="187"/>
      <c r="IR11" s="187"/>
      <c r="IS11" s="188"/>
      <c r="IT11" s="183">
        <v>0</v>
      </c>
      <c r="IU11" s="201"/>
      <c r="IV11" s="181" t="s">
        <v>167</v>
      </c>
      <c r="IW11" s="181">
        <v>259</v>
      </c>
      <c r="IX11" s="182" t="s">
        <v>206</v>
      </c>
      <c r="IY11" s="182" t="s">
        <v>207</v>
      </c>
      <c r="IZ11" s="183">
        <v>2007</v>
      </c>
      <c r="JA11" s="182" t="s">
        <v>27</v>
      </c>
      <c r="JB11" s="184" t="s">
        <v>6</v>
      </c>
      <c r="JC11" s="185"/>
      <c r="JD11" s="186"/>
      <c r="JE11" s="187"/>
      <c r="JF11" s="187"/>
      <c r="JG11" s="187"/>
      <c r="JH11" s="187"/>
      <c r="JI11" s="187"/>
      <c r="JJ11" s="188"/>
      <c r="JK11" s="183">
        <v>0</v>
      </c>
      <c r="JL11" s="201"/>
      <c r="JM11" s="181" t="s">
        <v>167</v>
      </c>
      <c r="JN11" s="181">
        <v>277</v>
      </c>
      <c r="JO11" s="182" t="s">
        <v>49</v>
      </c>
      <c r="JP11" s="182" t="s">
        <v>73</v>
      </c>
      <c r="JQ11" s="183">
        <v>2004</v>
      </c>
      <c r="JR11" s="182" t="s">
        <v>27</v>
      </c>
      <c r="JS11" s="184"/>
      <c r="JT11" s="185" t="s">
        <v>1014</v>
      </c>
      <c r="JU11" s="186"/>
      <c r="JV11" s="187" t="s">
        <v>172</v>
      </c>
      <c r="JW11" s="187"/>
      <c r="JX11" s="187"/>
      <c r="JY11" s="187" t="s">
        <v>13</v>
      </c>
      <c r="JZ11" s="187" t="s">
        <v>290</v>
      </c>
      <c r="KA11" s="188"/>
      <c r="KB11" s="183">
        <v>4</v>
      </c>
      <c r="KC11" s="201"/>
      <c r="KD11" s="181" t="s">
        <v>166</v>
      </c>
      <c r="KE11" s="181">
        <v>300</v>
      </c>
      <c r="KF11" s="182" t="s">
        <v>186</v>
      </c>
      <c r="KG11" s="182" t="s">
        <v>187</v>
      </c>
      <c r="KH11" s="183">
        <v>2000</v>
      </c>
      <c r="KI11" s="182" t="s">
        <v>27</v>
      </c>
      <c r="KJ11" s="184"/>
      <c r="KK11" s="185" t="s">
        <v>176</v>
      </c>
      <c r="KL11" s="186" t="s">
        <v>852</v>
      </c>
      <c r="KM11" s="187"/>
      <c r="KN11" s="187" t="s">
        <v>287</v>
      </c>
      <c r="KO11" s="187"/>
      <c r="KP11" s="187" t="s">
        <v>13</v>
      </c>
      <c r="KQ11" s="187"/>
      <c r="KR11" s="188"/>
      <c r="KS11" s="183">
        <v>4</v>
      </c>
      <c r="KT11" s="201"/>
    </row>
    <row r="12" spans="1:306" s="23" customFormat="1">
      <c r="A12" s="181" t="s">
        <v>167</v>
      </c>
      <c r="B12" s="181">
        <v>4</v>
      </c>
      <c r="C12" s="182" t="s">
        <v>902</v>
      </c>
      <c r="D12" s="182" t="s">
        <v>227</v>
      </c>
      <c r="E12" s="183">
        <v>2008</v>
      </c>
      <c r="F12" s="182" t="s">
        <v>30</v>
      </c>
      <c r="G12" s="184" t="s">
        <v>6</v>
      </c>
      <c r="H12" s="185"/>
      <c r="I12" s="186"/>
      <c r="J12" s="187"/>
      <c r="K12" s="187"/>
      <c r="L12" s="187"/>
      <c r="M12" s="187"/>
      <c r="N12" s="187"/>
      <c r="O12" s="188">
        <v>2</v>
      </c>
      <c r="P12" s="183">
        <v>0</v>
      </c>
      <c r="Q12" s="201">
        <v>5</v>
      </c>
      <c r="R12" s="181" t="s">
        <v>167</v>
      </c>
      <c r="S12" s="181">
        <v>27</v>
      </c>
      <c r="T12" s="182" t="s">
        <v>760</v>
      </c>
      <c r="U12" s="182" t="s">
        <v>456</v>
      </c>
      <c r="V12" s="183">
        <v>2007</v>
      </c>
      <c r="W12" s="182" t="s">
        <v>93</v>
      </c>
      <c r="X12" s="184" t="s">
        <v>6</v>
      </c>
      <c r="Y12" s="185"/>
      <c r="Z12" s="186"/>
      <c r="AA12" s="187"/>
      <c r="AB12" s="187"/>
      <c r="AC12" s="187"/>
      <c r="AD12" s="187"/>
      <c r="AE12" s="187"/>
      <c r="AF12" s="188">
        <v>2</v>
      </c>
      <c r="AG12" s="183">
        <v>0</v>
      </c>
      <c r="AH12" s="201">
        <v>5</v>
      </c>
      <c r="AI12" s="181" t="s">
        <v>166</v>
      </c>
      <c r="AJ12" s="181">
        <v>50</v>
      </c>
      <c r="AK12" s="182" t="s">
        <v>980</v>
      </c>
      <c r="AL12" s="182" t="s">
        <v>981</v>
      </c>
      <c r="AM12" s="183">
        <v>2007</v>
      </c>
      <c r="AN12" s="182" t="s">
        <v>646</v>
      </c>
      <c r="AO12" s="184" t="s">
        <v>6</v>
      </c>
      <c r="AP12" s="185"/>
      <c r="AQ12" s="186"/>
      <c r="AR12" s="187"/>
      <c r="AS12" s="187"/>
      <c r="AT12" s="187"/>
      <c r="AU12" s="187"/>
      <c r="AV12" s="187"/>
      <c r="AW12" s="188">
        <v>2</v>
      </c>
      <c r="AX12" s="183">
        <v>0</v>
      </c>
      <c r="AY12" s="201">
        <v>5</v>
      </c>
      <c r="AZ12" s="181" t="s">
        <v>167</v>
      </c>
      <c r="BA12" s="181">
        <v>75</v>
      </c>
      <c r="BB12" s="182" t="s">
        <v>873</v>
      </c>
      <c r="BC12" s="182" t="s">
        <v>241</v>
      </c>
      <c r="BD12" s="183">
        <v>2007</v>
      </c>
      <c r="BE12" s="182" t="s">
        <v>228</v>
      </c>
      <c r="BF12" s="184" t="s">
        <v>6</v>
      </c>
      <c r="BG12" s="185"/>
      <c r="BH12" s="186"/>
      <c r="BI12" s="187"/>
      <c r="BJ12" s="187"/>
      <c r="BK12" s="187"/>
      <c r="BL12" s="187"/>
      <c r="BM12" s="187"/>
      <c r="BN12" s="188">
        <v>2</v>
      </c>
      <c r="BO12" s="183">
        <v>0</v>
      </c>
      <c r="BP12" s="201">
        <v>5</v>
      </c>
      <c r="BQ12" s="181" t="s">
        <v>166</v>
      </c>
      <c r="BR12" s="181">
        <v>95</v>
      </c>
      <c r="BS12" s="182" t="s">
        <v>882</v>
      </c>
      <c r="BT12" s="182" t="s">
        <v>883</v>
      </c>
      <c r="BU12" s="183">
        <v>2007</v>
      </c>
      <c r="BV12" s="182" t="s">
        <v>15</v>
      </c>
      <c r="BW12" s="184" t="s">
        <v>6</v>
      </c>
      <c r="BX12" s="185"/>
      <c r="BY12" s="186"/>
      <c r="BZ12" s="187"/>
      <c r="CA12" s="187"/>
      <c r="CB12" s="187"/>
      <c r="CC12" s="187"/>
      <c r="CD12" s="187"/>
      <c r="CE12" s="188">
        <v>2</v>
      </c>
      <c r="CF12" s="183">
        <v>0</v>
      </c>
      <c r="CG12" s="201">
        <v>5</v>
      </c>
      <c r="CH12" s="181"/>
      <c r="CI12" s="181"/>
      <c r="CJ12" s="182"/>
      <c r="CK12" s="182"/>
      <c r="CL12" s="183"/>
      <c r="CM12" s="182"/>
      <c r="CN12" s="184"/>
      <c r="CO12" s="185"/>
      <c r="CP12" s="186"/>
      <c r="CQ12" s="187"/>
      <c r="CR12" s="187"/>
      <c r="CS12" s="187"/>
      <c r="CT12" s="187"/>
      <c r="CU12" s="187"/>
      <c r="CV12" s="188"/>
      <c r="CW12" s="183"/>
      <c r="CX12" s="201"/>
      <c r="CY12" s="181" t="s">
        <v>167</v>
      </c>
      <c r="CZ12" s="181">
        <v>129</v>
      </c>
      <c r="DA12" s="182" t="s">
        <v>549</v>
      </c>
      <c r="DB12" s="182" t="s">
        <v>491</v>
      </c>
      <c r="DC12" s="183">
        <v>2006</v>
      </c>
      <c r="DD12" s="182" t="s">
        <v>895</v>
      </c>
      <c r="DE12" s="184" t="s">
        <v>6</v>
      </c>
      <c r="DF12" s="185"/>
      <c r="DG12" s="186"/>
      <c r="DH12" s="187"/>
      <c r="DI12" s="187"/>
      <c r="DJ12" s="187"/>
      <c r="DK12" s="187"/>
      <c r="DL12" s="187"/>
      <c r="DM12" s="188">
        <v>2</v>
      </c>
      <c r="DN12" s="183">
        <v>0</v>
      </c>
      <c r="DO12" s="201">
        <v>5</v>
      </c>
      <c r="DP12" s="181"/>
      <c r="DQ12" s="181"/>
      <c r="DR12" s="182"/>
      <c r="DS12" s="182"/>
      <c r="DT12" s="183"/>
      <c r="DU12" s="182"/>
      <c r="DV12" s="184"/>
      <c r="DW12" s="185"/>
      <c r="DX12" s="186"/>
      <c r="DY12" s="187"/>
      <c r="DZ12" s="187"/>
      <c r="EA12" s="187"/>
      <c r="EB12" s="187"/>
      <c r="EC12" s="187"/>
      <c r="ED12" s="188"/>
      <c r="EE12" s="183"/>
      <c r="EF12" s="201"/>
      <c r="EG12" s="181" t="s">
        <v>167</v>
      </c>
      <c r="EH12" s="181">
        <v>160</v>
      </c>
      <c r="EI12" s="182" t="s">
        <v>920</v>
      </c>
      <c r="EJ12" s="182" t="s">
        <v>921</v>
      </c>
      <c r="EK12" s="183">
        <v>2008</v>
      </c>
      <c r="EL12" s="182" t="s">
        <v>922</v>
      </c>
      <c r="EM12" s="184" t="s">
        <v>6</v>
      </c>
      <c r="EN12" s="185"/>
      <c r="EO12" s="186"/>
      <c r="EP12" s="187"/>
      <c r="EQ12" s="187"/>
      <c r="ER12" s="187"/>
      <c r="ES12" s="187"/>
      <c r="ET12" s="187"/>
      <c r="EU12" s="188">
        <v>2</v>
      </c>
      <c r="EV12" s="183">
        <v>0</v>
      </c>
      <c r="EW12" s="201">
        <v>5</v>
      </c>
      <c r="EX12" s="181" t="s">
        <v>167</v>
      </c>
      <c r="EY12" s="181">
        <v>175</v>
      </c>
      <c r="EZ12" s="182" t="s">
        <v>979</v>
      </c>
      <c r="FA12" s="182" t="s">
        <v>360</v>
      </c>
      <c r="FB12" s="183">
        <v>2007</v>
      </c>
      <c r="FC12" s="182" t="s">
        <v>135</v>
      </c>
      <c r="FD12" s="184" t="s">
        <v>6</v>
      </c>
      <c r="FE12" s="185"/>
      <c r="FF12" s="186"/>
      <c r="FG12" s="187"/>
      <c r="FH12" s="187"/>
      <c r="FI12" s="187"/>
      <c r="FJ12" s="187"/>
      <c r="FK12" s="187"/>
      <c r="FL12" s="188">
        <v>2</v>
      </c>
      <c r="FM12" s="183">
        <v>0</v>
      </c>
      <c r="FN12" s="201">
        <v>5</v>
      </c>
      <c r="FO12" s="181"/>
      <c r="FP12" s="181"/>
      <c r="FQ12" s="182"/>
      <c r="FR12" s="182"/>
      <c r="FS12" s="183"/>
      <c r="FT12" s="182"/>
      <c r="FU12" s="184"/>
      <c r="FV12" s="185"/>
      <c r="FW12" s="186"/>
      <c r="FX12" s="187"/>
      <c r="FY12" s="187"/>
      <c r="FZ12" s="187"/>
      <c r="GA12" s="187"/>
      <c r="GB12" s="187"/>
      <c r="GC12" s="188"/>
      <c r="GD12" s="183"/>
      <c r="GE12" s="201"/>
      <c r="GF12" s="181" t="s">
        <v>166</v>
      </c>
      <c r="GG12" s="181">
        <v>214</v>
      </c>
      <c r="GH12" s="182" t="s">
        <v>905</v>
      </c>
      <c r="GI12" s="182" t="s">
        <v>894</v>
      </c>
      <c r="GJ12" s="183">
        <v>2005</v>
      </c>
      <c r="GK12" s="182" t="s">
        <v>134</v>
      </c>
      <c r="GL12" s="184"/>
      <c r="GM12" s="185" t="s">
        <v>284</v>
      </c>
      <c r="GN12" s="186"/>
      <c r="GO12" s="187" t="s">
        <v>172</v>
      </c>
      <c r="GP12" s="187"/>
      <c r="GQ12" s="187"/>
      <c r="GR12" s="187" t="s">
        <v>13</v>
      </c>
      <c r="GS12" s="187"/>
      <c r="GT12" s="188">
        <v>2</v>
      </c>
      <c r="GU12" s="183">
        <v>3</v>
      </c>
      <c r="GV12" s="201">
        <v>6</v>
      </c>
      <c r="GW12" s="181" t="s">
        <v>167</v>
      </c>
      <c r="GX12" s="181">
        <v>234</v>
      </c>
      <c r="GY12" s="182" t="s">
        <v>871</v>
      </c>
      <c r="GZ12" s="182" t="s">
        <v>872</v>
      </c>
      <c r="HA12" s="183">
        <v>1999</v>
      </c>
      <c r="HB12" s="182" t="s">
        <v>163</v>
      </c>
      <c r="HC12" s="184"/>
      <c r="HD12" s="185" t="s">
        <v>176</v>
      </c>
      <c r="HE12" s="186"/>
      <c r="HF12" s="187" t="s">
        <v>172</v>
      </c>
      <c r="HG12" s="187"/>
      <c r="HH12" s="187"/>
      <c r="HI12" s="187" t="s">
        <v>13</v>
      </c>
      <c r="HJ12" s="187"/>
      <c r="HK12" s="188">
        <v>3</v>
      </c>
      <c r="HL12" s="183">
        <v>3</v>
      </c>
      <c r="HM12" s="201">
        <v>9</v>
      </c>
      <c r="HN12" s="181" t="s">
        <v>167</v>
      </c>
      <c r="HO12" s="181">
        <v>238</v>
      </c>
      <c r="HP12" s="182" t="s">
        <v>481</v>
      </c>
      <c r="HQ12" s="182" t="s">
        <v>482</v>
      </c>
      <c r="HR12" s="183">
        <v>2005</v>
      </c>
      <c r="HS12" s="182" t="s">
        <v>473</v>
      </c>
      <c r="HT12" s="184"/>
      <c r="HU12" s="185" t="s">
        <v>284</v>
      </c>
      <c r="HV12" s="186"/>
      <c r="HW12" s="187"/>
      <c r="HX12" s="187"/>
      <c r="HY12" s="187"/>
      <c r="HZ12" s="187" t="s">
        <v>13</v>
      </c>
      <c r="IA12" s="187" t="s">
        <v>290</v>
      </c>
      <c r="IB12" s="188">
        <v>2</v>
      </c>
      <c r="IC12" s="183">
        <v>3</v>
      </c>
      <c r="ID12" s="201">
        <v>6</v>
      </c>
      <c r="IE12" s="181" t="s">
        <v>167</v>
      </c>
      <c r="IF12" s="181">
        <v>248</v>
      </c>
      <c r="IG12" s="182" t="s">
        <v>793</v>
      </c>
      <c r="IH12" s="182" t="s">
        <v>253</v>
      </c>
      <c r="II12" s="183">
        <v>2008</v>
      </c>
      <c r="IJ12" s="182" t="s">
        <v>27</v>
      </c>
      <c r="IK12" s="184" t="s">
        <v>6</v>
      </c>
      <c r="IL12" s="185"/>
      <c r="IM12" s="186"/>
      <c r="IN12" s="187"/>
      <c r="IO12" s="187"/>
      <c r="IP12" s="187"/>
      <c r="IQ12" s="187"/>
      <c r="IR12" s="187"/>
      <c r="IS12" s="188"/>
      <c r="IT12" s="183">
        <v>0</v>
      </c>
      <c r="IU12" s="201"/>
      <c r="IV12" s="181" t="s">
        <v>167</v>
      </c>
      <c r="IW12" s="181">
        <v>260</v>
      </c>
      <c r="IX12" s="182" t="s">
        <v>788</v>
      </c>
      <c r="IY12" s="182" t="s">
        <v>789</v>
      </c>
      <c r="IZ12" s="183">
        <v>2007</v>
      </c>
      <c r="JA12" s="182" t="s">
        <v>27</v>
      </c>
      <c r="JB12" s="184" t="s">
        <v>6</v>
      </c>
      <c r="JC12" s="185"/>
      <c r="JD12" s="186"/>
      <c r="JE12" s="187"/>
      <c r="JF12" s="187"/>
      <c r="JG12" s="187"/>
      <c r="JH12" s="187"/>
      <c r="JI12" s="187"/>
      <c r="JJ12" s="188"/>
      <c r="JK12" s="183">
        <v>0</v>
      </c>
      <c r="JL12" s="201"/>
      <c r="JM12" s="181" t="s">
        <v>167</v>
      </c>
      <c r="JN12" s="181">
        <v>278</v>
      </c>
      <c r="JO12" s="182" t="s">
        <v>953</v>
      </c>
      <c r="JP12" s="182" t="s">
        <v>954</v>
      </c>
      <c r="JQ12" s="183">
        <v>2004</v>
      </c>
      <c r="JR12" s="182" t="s">
        <v>27</v>
      </c>
      <c r="JS12" s="184"/>
      <c r="JT12" s="185" t="s">
        <v>1014</v>
      </c>
      <c r="JU12" s="186"/>
      <c r="JV12" s="187"/>
      <c r="JW12" s="187"/>
      <c r="JX12" s="187"/>
      <c r="JY12" s="187" t="s">
        <v>13</v>
      </c>
      <c r="JZ12" s="187" t="s">
        <v>290</v>
      </c>
      <c r="KA12" s="188"/>
      <c r="KB12" s="183">
        <v>3</v>
      </c>
      <c r="KC12" s="201"/>
      <c r="KD12" s="181" t="s">
        <v>167</v>
      </c>
      <c r="KE12" s="181">
        <v>307</v>
      </c>
      <c r="KF12" s="182" t="s">
        <v>108</v>
      </c>
      <c r="KG12" s="182" t="s">
        <v>109</v>
      </c>
      <c r="KH12" s="183">
        <v>2000</v>
      </c>
      <c r="KI12" s="182" t="s">
        <v>27</v>
      </c>
      <c r="KJ12" s="184"/>
      <c r="KK12" s="185"/>
      <c r="KL12" s="186"/>
      <c r="KM12" s="187" t="s">
        <v>852</v>
      </c>
      <c r="KN12" s="187"/>
      <c r="KO12" s="187"/>
      <c r="KP12" s="187"/>
      <c r="KQ12" s="187" t="s">
        <v>14</v>
      </c>
      <c r="KR12" s="188"/>
      <c r="KS12" s="183">
        <v>2</v>
      </c>
      <c r="KT12" s="201"/>
    </row>
    <row r="13" spans="1:306" s="23" customFormat="1">
      <c r="A13" s="181" t="s">
        <v>166</v>
      </c>
      <c r="B13" s="181">
        <v>5</v>
      </c>
      <c r="C13" s="182" t="s">
        <v>901</v>
      </c>
      <c r="D13" s="182" t="s">
        <v>20</v>
      </c>
      <c r="E13" s="183">
        <v>2008</v>
      </c>
      <c r="F13" s="182" t="s">
        <v>30</v>
      </c>
      <c r="G13" s="184" t="s">
        <v>6</v>
      </c>
      <c r="H13" s="185"/>
      <c r="I13" s="186"/>
      <c r="J13" s="187"/>
      <c r="K13" s="187"/>
      <c r="L13" s="187"/>
      <c r="M13" s="187"/>
      <c r="N13" s="187"/>
      <c r="O13" s="188">
        <v>2</v>
      </c>
      <c r="P13" s="183">
        <v>0</v>
      </c>
      <c r="Q13" s="201">
        <v>5</v>
      </c>
      <c r="R13" s="181" t="s">
        <v>166</v>
      </c>
      <c r="S13" s="181">
        <v>28</v>
      </c>
      <c r="T13" s="182" t="s">
        <v>865</v>
      </c>
      <c r="U13" s="182" t="s">
        <v>327</v>
      </c>
      <c r="V13" s="183">
        <v>2007</v>
      </c>
      <c r="W13" s="182" t="s">
        <v>93</v>
      </c>
      <c r="X13" s="184" t="s">
        <v>6</v>
      </c>
      <c r="Y13" s="185"/>
      <c r="Z13" s="186"/>
      <c r="AA13" s="187"/>
      <c r="AB13" s="187"/>
      <c r="AC13" s="187"/>
      <c r="AD13" s="187"/>
      <c r="AE13" s="187"/>
      <c r="AF13" s="188">
        <v>2</v>
      </c>
      <c r="AG13" s="183">
        <v>0</v>
      </c>
      <c r="AH13" s="201">
        <v>5</v>
      </c>
      <c r="AI13" s="181" t="s">
        <v>167</v>
      </c>
      <c r="AJ13" s="181">
        <v>51</v>
      </c>
      <c r="AK13" s="182" t="s">
        <v>702</v>
      </c>
      <c r="AL13" s="182" t="s">
        <v>491</v>
      </c>
      <c r="AM13" s="183">
        <v>2006</v>
      </c>
      <c r="AN13" s="182" t="s">
        <v>646</v>
      </c>
      <c r="AO13" s="184" t="s">
        <v>6</v>
      </c>
      <c r="AP13" s="185"/>
      <c r="AQ13" s="186"/>
      <c r="AR13" s="187"/>
      <c r="AS13" s="187"/>
      <c r="AT13" s="187"/>
      <c r="AU13" s="187"/>
      <c r="AV13" s="187"/>
      <c r="AW13" s="188">
        <v>2</v>
      </c>
      <c r="AX13" s="183">
        <v>0</v>
      </c>
      <c r="AY13" s="201">
        <v>5</v>
      </c>
      <c r="AZ13" s="181" t="s">
        <v>166</v>
      </c>
      <c r="BA13" s="181">
        <v>77</v>
      </c>
      <c r="BB13" s="182" t="s">
        <v>158</v>
      </c>
      <c r="BC13" s="182" t="s">
        <v>159</v>
      </c>
      <c r="BD13" s="183">
        <v>2007</v>
      </c>
      <c r="BE13" s="182" t="s">
        <v>228</v>
      </c>
      <c r="BF13" s="184" t="s">
        <v>6</v>
      </c>
      <c r="BG13" s="185"/>
      <c r="BH13" s="186"/>
      <c r="BI13" s="187"/>
      <c r="BJ13" s="187"/>
      <c r="BK13" s="187"/>
      <c r="BL13" s="187"/>
      <c r="BM13" s="187"/>
      <c r="BN13" s="188">
        <v>2</v>
      </c>
      <c r="BO13" s="183">
        <v>0</v>
      </c>
      <c r="BP13" s="201">
        <v>5</v>
      </c>
      <c r="BQ13" s="181" t="s">
        <v>166</v>
      </c>
      <c r="BR13" s="181">
        <v>96</v>
      </c>
      <c r="BS13" s="182" t="s">
        <v>885</v>
      </c>
      <c r="BT13" s="182" t="s">
        <v>20</v>
      </c>
      <c r="BU13" s="183">
        <v>2007</v>
      </c>
      <c r="BV13" s="182" t="s">
        <v>15</v>
      </c>
      <c r="BW13" s="184" t="s">
        <v>6</v>
      </c>
      <c r="BX13" s="185"/>
      <c r="BY13" s="186"/>
      <c r="BZ13" s="187"/>
      <c r="CA13" s="187"/>
      <c r="CB13" s="187"/>
      <c r="CC13" s="187"/>
      <c r="CD13" s="187"/>
      <c r="CE13" s="188">
        <v>2</v>
      </c>
      <c r="CF13" s="183">
        <v>0</v>
      </c>
      <c r="CG13" s="201">
        <v>5</v>
      </c>
      <c r="CH13" s="181"/>
      <c r="CI13" s="181"/>
      <c r="CJ13" s="182"/>
      <c r="CK13" s="182"/>
      <c r="CL13" s="183"/>
      <c r="CM13" s="182"/>
      <c r="CN13" s="184"/>
      <c r="CO13" s="185"/>
      <c r="CP13" s="186"/>
      <c r="CQ13" s="187"/>
      <c r="CR13" s="187"/>
      <c r="CS13" s="187"/>
      <c r="CT13" s="187"/>
      <c r="CU13" s="187"/>
      <c r="CV13" s="188"/>
      <c r="CW13" s="183"/>
      <c r="CX13" s="201"/>
      <c r="CY13" s="181" t="s">
        <v>167</v>
      </c>
      <c r="CZ13" s="181">
        <v>130</v>
      </c>
      <c r="DA13" s="182" t="s">
        <v>900</v>
      </c>
      <c r="DB13" s="182" t="s">
        <v>204</v>
      </c>
      <c r="DC13" s="183">
        <v>2006</v>
      </c>
      <c r="DD13" s="182" t="s">
        <v>895</v>
      </c>
      <c r="DE13" s="184" t="s">
        <v>6</v>
      </c>
      <c r="DF13" s="185"/>
      <c r="DG13" s="186"/>
      <c r="DH13" s="187"/>
      <c r="DI13" s="187"/>
      <c r="DJ13" s="187"/>
      <c r="DK13" s="187"/>
      <c r="DL13" s="187"/>
      <c r="DM13" s="188">
        <v>2</v>
      </c>
      <c r="DN13" s="183">
        <v>0</v>
      </c>
      <c r="DO13" s="201">
        <v>5</v>
      </c>
      <c r="DP13" s="181"/>
      <c r="DQ13" s="181"/>
      <c r="DR13" s="182"/>
      <c r="DS13" s="182"/>
      <c r="DT13" s="183"/>
      <c r="DU13" s="182"/>
      <c r="DV13" s="184"/>
      <c r="DW13" s="185"/>
      <c r="DX13" s="186"/>
      <c r="DY13" s="187"/>
      <c r="DZ13" s="187"/>
      <c r="EA13" s="187"/>
      <c r="EB13" s="187"/>
      <c r="EC13" s="187"/>
      <c r="ED13" s="188"/>
      <c r="EE13" s="183"/>
      <c r="EF13" s="201"/>
      <c r="EG13" s="181" t="s">
        <v>167</v>
      </c>
      <c r="EH13" s="181">
        <v>162</v>
      </c>
      <c r="EI13" s="182" t="s">
        <v>429</v>
      </c>
      <c r="EJ13" s="182" t="s">
        <v>430</v>
      </c>
      <c r="EK13" s="183">
        <v>2007</v>
      </c>
      <c r="EL13" s="182" t="s">
        <v>922</v>
      </c>
      <c r="EM13" s="184" t="s">
        <v>6</v>
      </c>
      <c r="EN13" s="185"/>
      <c r="EO13" s="186"/>
      <c r="EP13" s="187"/>
      <c r="EQ13" s="187"/>
      <c r="ER13" s="187"/>
      <c r="ES13" s="187"/>
      <c r="ET13" s="187"/>
      <c r="EU13" s="188">
        <v>2</v>
      </c>
      <c r="EV13" s="183">
        <v>0</v>
      </c>
      <c r="EW13" s="201">
        <v>5</v>
      </c>
      <c r="EX13" s="181" t="s">
        <v>166</v>
      </c>
      <c r="EY13" s="181">
        <v>176</v>
      </c>
      <c r="EZ13" s="182" t="s">
        <v>396</v>
      </c>
      <c r="FA13" s="182" t="s">
        <v>102</v>
      </c>
      <c r="FB13" s="183">
        <v>2007</v>
      </c>
      <c r="FC13" s="182" t="s">
        <v>135</v>
      </c>
      <c r="FD13" s="184" t="s">
        <v>6</v>
      </c>
      <c r="FE13" s="185"/>
      <c r="FF13" s="186"/>
      <c r="FG13" s="187"/>
      <c r="FH13" s="187"/>
      <c r="FI13" s="187"/>
      <c r="FJ13" s="187"/>
      <c r="FK13" s="187"/>
      <c r="FL13" s="188">
        <v>2</v>
      </c>
      <c r="FM13" s="183">
        <v>0</v>
      </c>
      <c r="FN13" s="201">
        <v>5</v>
      </c>
      <c r="FO13" s="181"/>
      <c r="FP13" s="181"/>
      <c r="FQ13" s="182"/>
      <c r="FR13" s="182"/>
      <c r="FS13" s="183"/>
      <c r="FT13" s="182"/>
      <c r="FU13" s="184"/>
      <c r="FV13" s="185"/>
      <c r="FW13" s="186"/>
      <c r="FX13" s="187"/>
      <c r="FY13" s="187"/>
      <c r="FZ13" s="187"/>
      <c r="GA13" s="187"/>
      <c r="GB13" s="187"/>
      <c r="GC13" s="188"/>
      <c r="GD13" s="183"/>
      <c r="GE13" s="201"/>
      <c r="GF13" s="181" t="s">
        <v>166</v>
      </c>
      <c r="GG13" s="181">
        <v>216</v>
      </c>
      <c r="GH13" s="182" t="s">
        <v>909</v>
      </c>
      <c r="GI13" s="182" t="s">
        <v>910</v>
      </c>
      <c r="GJ13" s="183">
        <v>2005</v>
      </c>
      <c r="GK13" s="182" t="s">
        <v>134</v>
      </c>
      <c r="GL13" s="184"/>
      <c r="GM13" s="185"/>
      <c r="GN13" s="186"/>
      <c r="GO13" s="187" t="s">
        <v>172</v>
      </c>
      <c r="GP13" s="187"/>
      <c r="GQ13" s="187"/>
      <c r="GR13" s="187" t="s">
        <v>13</v>
      </c>
      <c r="GS13" s="187" t="s">
        <v>290</v>
      </c>
      <c r="GT13" s="188">
        <v>2</v>
      </c>
      <c r="GU13" s="183">
        <v>3</v>
      </c>
      <c r="GV13" s="201">
        <v>6</v>
      </c>
      <c r="GW13" s="181"/>
      <c r="GX13" s="181"/>
      <c r="GY13" s="182"/>
      <c r="GZ13" s="182"/>
      <c r="HA13" s="183"/>
      <c r="HB13" s="182"/>
      <c r="HC13" s="184"/>
      <c r="HD13" s="185"/>
      <c r="HE13" s="186"/>
      <c r="HF13" s="187"/>
      <c r="HG13" s="187"/>
      <c r="HH13" s="187"/>
      <c r="HI13" s="187"/>
      <c r="HJ13" s="187"/>
      <c r="HK13" s="188"/>
      <c r="HL13" s="183"/>
      <c r="HM13" s="201"/>
      <c r="HN13" s="181" t="s">
        <v>166</v>
      </c>
      <c r="HO13" s="181">
        <v>239</v>
      </c>
      <c r="HP13" s="182" t="s">
        <v>476</v>
      </c>
      <c r="HQ13" s="182" t="s">
        <v>477</v>
      </c>
      <c r="HR13" s="183">
        <v>2005</v>
      </c>
      <c r="HS13" s="182" t="s">
        <v>473</v>
      </c>
      <c r="HT13" s="184"/>
      <c r="HU13" s="185" t="s">
        <v>284</v>
      </c>
      <c r="HV13" s="186"/>
      <c r="HW13" s="187" t="s">
        <v>172</v>
      </c>
      <c r="HX13" s="187"/>
      <c r="HY13" s="187"/>
      <c r="HZ13" s="187" t="s">
        <v>13</v>
      </c>
      <c r="IA13" s="187" t="s">
        <v>290</v>
      </c>
      <c r="IB13" s="188">
        <v>2</v>
      </c>
      <c r="IC13" s="183">
        <v>4</v>
      </c>
      <c r="ID13" s="201">
        <v>8</v>
      </c>
      <c r="IE13" s="181" t="s">
        <v>167</v>
      </c>
      <c r="IF13" s="181">
        <v>249</v>
      </c>
      <c r="IG13" s="182" t="s">
        <v>607</v>
      </c>
      <c r="IH13" s="182" t="s">
        <v>278</v>
      </c>
      <c r="II13" s="183">
        <v>2008</v>
      </c>
      <c r="IJ13" s="182" t="s">
        <v>27</v>
      </c>
      <c r="IK13" s="184" t="s">
        <v>6</v>
      </c>
      <c r="IL13" s="185"/>
      <c r="IM13" s="186"/>
      <c r="IN13" s="187"/>
      <c r="IO13" s="187"/>
      <c r="IP13" s="187"/>
      <c r="IQ13" s="187"/>
      <c r="IR13" s="187"/>
      <c r="IS13" s="188"/>
      <c r="IT13" s="183">
        <v>0</v>
      </c>
      <c r="IU13" s="201"/>
      <c r="IV13" s="181" t="s">
        <v>167</v>
      </c>
      <c r="IW13" s="181">
        <v>261</v>
      </c>
      <c r="IX13" s="182" t="s">
        <v>790</v>
      </c>
      <c r="IY13" s="182" t="s">
        <v>106</v>
      </c>
      <c r="IZ13" s="183">
        <v>2007</v>
      </c>
      <c r="JA13" s="182" t="s">
        <v>27</v>
      </c>
      <c r="JB13" s="184" t="s">
        <v>6</v>
      </c>
      <c r="JC13" s="185"/>
      <c r="JD13" s="186"/>
      <c r="JE13" s="187"/>
      <c r="JF13" s="187"/>
      <c r="JG13" s="187"/>
      <c r="JH13" s="187"/>
      <c r="JI13" s="187"/>
      <c r="JJ13" s="188"/>
      <c r="JK13" s="183">
        <v>0</v>
      </c>
      <c r="JL13" s="201"/>
      <c r="JM13" s="181" t="s">
        <v>167</v>
      </c>
      <c r="JN13" s="181">
        <v>279</v>
      </c>
      <c r="JO13" s="182" t="s">
        <v>98</v>
      </c>
      <c r="JP13" s="182" t="s">
        <v>198</v>
      </c>
      <c r="JQ13" s="183">
        <v>2004</v>
      </c>
      <c r="JR13" s="182" t="s">
        <v>27</v>
      </c>
      <c r="JS13" s="184"/>
      <c r="JT13" s="185" t="s">
        <v>1014</v>
      </c>
      <c r="JU13" s="186"/>
      <c r="JV13" s="187" t="s">
        <v>172</v>
      </c>
      <c r="JW13" s="187"/>
      <c r="JX13" s="187"/>
      <c r="JY13" s="187" t="s">
        <v>13</v>
      </c>
      <c r="JZ13" s="187" t="s">
        <v>290</v>
      </c>
      <c r="KA13" s="188"/>
      <c r="KB13" s="183">
        <v>4</v>
      </c>
      <c r="KC13" s="201"/>
      <c r="KD13" s="181" t="s">
        <v>167</v>
      </c>
      <c r="KE13" s="181">
        <v>308</v>
      </c>
      <c r="KF13" s="182" t="s">
        <v>722</v>
      </c>
      <c r="KG13" s="182" t="s">
        <v>796</v>
      </c>
      <c r="KH13" s="183">
        <v>1999</v>
      </c>
      <c r="KI13" s="182" t="s">
        <v>27</v>
      </c>
      <c r="KJ13" s="184"/>
      <c r="KK13" s="185"/>
      <c r="KL13" s="186"/>
      <c r="KM13" s="187" t="s">
        <v>172</v>
      </c>
      <c r="KN13" s="187"/>
      <c r="KO13" s="187"/>
      <c r="KP13" s="187"/>
      <c r="KQ13" s="187" t="s">
        <v>14</v>
      </c>
      <c r="KR13" s="188"/>
      <c r="KS13" s="183">
        <v>2</v>
      </c>
      <c r="KT13" s="201"/>
    </row>
    <row r="14" spans="1:306" s="23" customFormat="1">
      <c r="A14" s="181" t="s">
        <v>166</v>
      </c>
      <c r="B14" s="181">
        <v>6</v>
      </c>
      <c r="C14" s="182" t="s">
        <v>806</v>
      </c>
      <c r="D14" s="182" t="s">
        <v>807</v>
      </c>
      <c r="E14" s="183">
        <v>2008</v>
      </c>
      <c r="F14" s="182" t="s">
        <v>30</v>
      </c>
      <c r="G14" s="184" t="s">
        <v>6</v>
      </c>
      <c r="H14" s="185"/>
      <c r="I14" s="186"/>
      <c r="J14" s="187"/>
      <c r="K14" s="187"/>
      <c r="L14" s="187"/>
      <c r="M14" s="187"/>
      <c r="N14" s="187"/>
      <c r="O14" s="188">
        <v>2</v>
      </c>
      <c r="P14" s="183">
        <v>0</v>
      </c>
      <c r="Q14" s="201">
        <v>5</v>
      </c>
      <c r="R14" s="181" t="s">
        <v>167</v>
      </c>
      <c r="S14" s="181">
        <v>29</v>
      </c>
      <c r="T14" s="182" t="s">
        <v>866</v>
      </c>
      <c r="U14" s="182" t="s">
        <v>745</v>
      </c>
      <c r="V14" s="183">
        <v>2007</v>
      </c>
      <c r="W14" s="182" t="s">
        <v>93</v>
      </c>
      <c r="X14" s="184" t="s">
        <v>6</v>
      </c>
      <c r="Y14" s="185"/>
      <c r="Z14" s="186"/>
      <c r="AA14" s="187"/>
      <c r="AB14" s="187"/>
      <c r="AC14" s="187"/>
      <c r="AD14" s="187"/>
      <c r="AE14" s="187"/>
      <c r="AF14" s="188">
        <v>2</v>
      </c>
      <c r="AG14" s="183">
        <v>0</v>
      </c>
      <c r="AH14" s="201">
        <v>5</v>
      </c>
      <c r="AI14" s="181" t="s">
        <v>166</v>
      </c>
      <c r="AJ14" s="181">
        <v>53</v>
      </c>
      <c r="AK14" s="182" t="s">
        <v>311</v>
      </c>
      <c r="AL14" s="182" t="s">
        <v>312</v>
      </c>
      <c r="AM14" s="183">
        <v>2005</v>
      </c>
      <c r="AN14" s="182" t="s">
        <v>646</v>
      </c>
      <c r="AO14" s="184"/>
      <c r="AP14" s="185" t="s">
        <v>284</v>
      </c>
      <c r="AQ14" s="186"/>
      <c r="AR14" s="187" t="s">
        <v>172</v>
      </c>
      <c r="AS14" s="187"/>
      <c r="AT14" s="187"/>
      <c r="AU14" s="187" t="s">
        <v>13</v>
      </c>
      <c r="AV14" s="187" t="s">
        <v>290</v>
      </c>
      <c r="AW14" s="188">
        <v>2</v>
      </c>
      <c r="AX14" s="183">
        <v>4</v>
      </c>
      <c r="AY14" s="201">
        <v>8</v>
      </c>
      <c r="AZ14" s="181" t="s">
        <v>166</v>
      </c>
      <c r="BA14" s="181">
        <v>78</v>
      </c>
      <c r="BB14" s="182" t="s">
        <v>298</v>
      </c>
      <c r="BC14" s="182" t="s">
        <v>299</v>
      </c>
      <c r="BD14" s="183">
        <v>2007</v>
      </c>
      <c r="BE14" s="182" t="s">
        <v>228</v>
      </c>
      <c r="BF14" s="184" t="s">
        <v>6</v>
      </c>
      <c r="BG14" s="185"/>
      <c r="BH14" s="186"/>
      <c r="BI14" s="187"/>
      <c r="BJ14" s="187"/>
      <c r="BK14" s="187"/>
      <c r="BL14" s="187"/>
      <c r="BM14" s="187"/>
      <c r="BN14" s="188">
        <v>2</v>
      </c>
      <c r="BO14" s="183">
        <v>0</v>
      </c>
      <c r="BP14" s="201">
        <v>5</v>
      </c>
      <c r="BQ14" s="181" t="s">
        <v>166</v>
      </c>
      <c r="BR14" s="181">
        <v>97</v>
      </c>
      <c r="BS14" s="182" t="s">
        <v>884</v>
      </c>
      <c r="BT14" s="182" t="s">
        <v>57</v>
      </c>
      <c r="BU14" s="183">
        <v>2007</v>
      </c>
      <c r="BV14" s="182" t="s">
        <v>15</v>
      </c>
      <c r="BW14" s="184" t="s">
        <v>6</v>
      </c>
      <c r="BX14" s="185"/>
      <c r="BY14" s="186"/>
      <c r="BZ14" s="187"/>
      <c r="CA14" s="187"/>
      <c r="CB14" s="187"/>
      <c r="CC14" s="187"/>
      <c r="CD14" s="187"/>
      <c r="CE14" s="188">
        <v>2</v>
      </c>
      <c r="CF14" s="183">
        <v>0</v>
      </c>
      <c r="CG14" s="201">
        <v>5</v>
      </c>
      <c r="CH14" s="181"/>
      <c r="CI14" s="181"/>
      <c r="CJ14" s="182"/>
      <c r="CK14" s="182"/>
      <c r="CL14" s="183"/>
      <c r="CM14" s="182"/>
      <c r="CN14" s="184"/>
      <c r="CO14" s="185"/>
      <c r="CP14" s="186"/>
      <c r="CQ14" s="187"/>
      <c r="CR14" s="187"/>
      <c r="CS14" s="187"/>
      <c r="CT14" s="187"/>
      <c r="CU14" s="187"/>
      <c r="CV14" s="188"/>
      <c r="CW14" s="183"/>
      <c r="CX14" s="201"/>
      <c r="CY14" s="181" t="s">
        <v>166</v>
      </c>
      <c r="CZ14" s="181">
        <v>133</v>
      </c>
      <c r="DA14" s="182" t="s">
        <v>840</v>
      </c>
      <c r="DB14" s="182" t="s">
        <v>841</v>
      </c>
      <c r="DC14" s="183">
        <v>2005</v>
      </c>
      <c r="DD14" s="182" t="s">
        <v>895</v>
      </c>
      <c r="DE14" s="184"/>
      <c r="DF14" s="185" t="s">
        <v>284</v>
      </c>
      <c r="DG14" s="186"/>
      <c r="DH14" s="187" t="s">
        <v>172</v>
      </c>
      <c r="DI14" s="187"/>
      <c r="DJ14" s="187"/>
      <c r="DK14" s="187" t="s">
        <v>13</v>
      </c>
      <c r="DL14" s="187" t="s">
        <v>290</v>
      </c>
      <c r="DM14" s="188">
        <v>2</v>
      </c>
      <c r="DN14" s="183">
        <v>4</v>
      </c>
      <c r="DO14" s="201">
        <v>8</v>
      </c>
      <c r="DP14" s="181"/>
      <c r="DQ14" s="181"/>
      <c r="DR14" s="182"/>
      <c r="DS14" s="182"/>
      <c r="DT14" s="183"/>
      <c r="DU14" s="182"/>
      <c r="DV14" s="184"/>
      <c r="DW14" s="185"/>
      <c r="DX14" s="186"/>
      <c r="DY14" s="187"/>
      <c r="DZ14" s="187"/>
      <c r="EA14" s="187"/>
      <c r="EB14" s="187"/>
      <c r="EC14" s="187"/>
      <c r="ED14" s="188"/>
      <c r="EE14" s="183"/>
      <c r="EF14" s="201"/>
      <c r="EG14" s="181" t="s">
        <v>166</v>
      </c>
      <c r="EH14" s="181">
        <v>163</v>
      </c>
      <c r="EI14" s="182" t="s">
        <v>435</v>
      </c>
      <c r="EJ14" s="182" t="s">
        <v>436</v>
      </c>
      <c r="EK14" s="183">
        <v>2007</v>
      </c>
      <c r="EL14" s="182" t="s">
        <v>922</v>
      </c>
      <c r="EM14" s="184" t="s">
        <v>6</v>
      </c>
      <c r="EN14" s="185"/>
      <c r="EO14" s="186"/>
      <c r="EP14" s="187"/>
      <c r="EQ14" s="187"/>
      <c r="ER14" s="187"/>
      <c r="ES14" s="187"/>
      <c r="ET14" s="187"/>
      <c r="EU14" s="188">
        <v>2</v>
      </c>
      <c r="EV14" s="183">
        <v>0</v>
      </c>
      <c r="EW14" s="201">
        <v>5</v>
      </c>
      <c r="EX14" s="181" t="s">
        <v>166</v>
      </c>
      <c r="EY14" s="181">
        <v>177</v>
      </c>
      <c r="EZ14" s="182" t="s">
        <v>183</v>
      </c>
      <c r="FA14" s="182" t="s">
        <v>106</v>
      </c>
      <c r="FB14" s="183">
        <v>2007</v>
      </c>
      <c r="FC14" s="182" t="s">
        <v>135</v>
      </c>
      <c r="FD14" s="184" t="s">
        <v>6</v>
      </c>
      <c r="FE14" s="185"/>
      <c r="FF14" s="186"/>
      <c r="FG14" s="187"/>
      <c r="FH14" s="187"/>
      <c r="FI14" s="187"/>
      <c r="FJ14" s="187"/>
      <c r="FK14" s="187"/>
      <c r="FL14" s="188">
        <v>2</v>
      </c>
      <c r="FM14" s="183">
        <v>0</v>
      </c>
      <c r="FN14" s="201">
        <v>5</v>
      </c>
      <c r="FO14" s="181"/>
      <c r="FP14" s="181"/>
      <c r="FQ14" s="182"/>
      <c r="FR14" s="182"/>
      <c r="FS14" s="183"/>
      <c r="FT14" s="182"/>
      <c r="FU14" s="184"/>
      <c r="FV14" s="185"/>
      <c r="FW14" s="186"/>
      <c r="FX14" s="187"/>
      <c r="FY14" s="187"/>
      <c r="FZ14" s="187"/>
      <c r="GA14" s="187"/>
      <c r="GB14" s="187"/>
      <c r="GC14" s="188"/>
      <c r="GD14" s="183"/>
      <c r="GE14" s="201"/>
      <c r="GF14" s="181" t="s">
        <v>166</v>
      </c>
      <c r="GG14" s="181">
        <v>218</v>
      </c>
      <c r="GH14" s="182" t="s">
        <v>741</v>
      </c>
      <c r="GI14" s="182" t="s">
        <v>912</v>
      </c>
      <c r="GJ14" s="183">
        <v>2004</v>
      </c>
      <c r="GK14" s="182" t="s">
        <v>134</v>
      </c>
      <c r="GL14" s="184"/>
      <c r="GM14" s="185"/>
      <c r="GN14" s="186"/>
      <c r="GO14" s="187" t="s">
        <v>172</v>
      </c>
      <c r="GP14" s="187"/>
      <c r="GQ14" s="187"/>
      <c r="GR14" s="187" t="s">
        <v>13</v>
      </c>
      <c r="GS14" s="187" t="s">
        <v>290</v>
      </c>
      <c r="GT14" s="188">
        <v>2</v>
      </c>
      <c r="GU14" s="183">
        <v>3</v>
      </c>
      <c r="GV14" s="201">
        <v>6</v>
      </c>
      <c r="GW14" s="181"/>
      <c r="GX14" s="181"/>
      <c r="GY14" s="182"/>
      <c r="GZ14" s="182"/>
      <c r="HA14" s="183"/>
      <c r="HB14" s="182"/>
      <c r="HC14" s="184"/>
      <c r="HD14" s="185"/>
      <c r="HE14" s="186"/>
      <c r="HF14" s="187"/>
      <c r="HG14" s="187"/>
      <c r="HH14" s="187"/>
      <c r="HI14" s="187"/>
      <c r="HJ14" s="187"/>
      <c r="HK14" s="188"/>
      <c r="HL14" s="183"/>
      <c r="HM14" s="201"/>
      <c r="HN14" s="181" t="s">
        <v>166</v>
      </c>
      <c r="HO14" s="181">
        <v>240</v>
      </c>
      <c r="HP14" s="182" t="s">
        <v>28</v>
      </c>
      <c r="HQ14" s="182" t="s">
        <v>484</v>
      </c>
      <c r="HR14" s="183">
        <v>2003</v>
      </c>
      <c r="HS14" s="182" t="s">
        <v>473</v>
      </c>
      <c r="HT14" s="184"/>
      <c r="HU14" s="185" t="s">
        <v>1014</v>
      </c>
      <c r="HV14" s="186"/>
      <c r="HW14" s="187"/>
      <c r="HX14" s="187" t="s">
        <v>286</v>
      </c>
      <c r="HY14" s="187" t="s">
        <v>12</v>
      </c>
      <c r="HZ14" s="187" t="s">
        <v>13</v>
      </c>
      <c r="IA14" s="187" t="s">
        <v>290</v>
      </c>
      <c r="IB14" s="188">
        <v>3</v>
      </c>
      <c r="IC14" s="183">
        <v>5</v>
      </c>
      <c r="ID14" s="201">
        <v>15</v>
      </c>
      <c r="IE14" s="181" t="s">
        <v>167</v>
      </c>
      <c r="IF14" s="181">
        <v>250</v>
      </c>
      <c r="IG14" s="182" t="s">
        <v>598</v>
      </c>
      <c r="IH14" s="182" t="s">
        <v>623</v>
      </c>
      <c r="II14" s="183">
        <v>2008</v>
      </c>
      <c r="IJ14" s="182" t="s">
        <v>27</v>
      </c>
      <c r="IK14" s="184" t="s">
        <v>6</v>
      </c>
      <c r="IL14" s="185"/>
      <c r="IM14" s="186"/>
      <c r="IN14" s="187"/>
      <c r="IO14" s="187"/>
      <c r="IP14" s="187"/>
      <c r="IQ14" s="187"/>
      <c r="IR14" s="187"/>
      <c r="IS14" s="188"/>
      <c r="IT14" s="183">
        <v>0</v>
      </c>
      <c r="IU14" s="201"/>
      <c r="IV14" s="181" t="s">
        <v>167</v>
      </c>
      <c r="IW14" s="181">
        <v>262</v>
      </c>
      <c r="IX14" s="182" t="s">
        <v>190</v>
      </c>
      <c r="IY14" s="182" t="s">
        <v>191</v>
      </c>
      <c r="IZ14" s="183">
        <v>2007</v>
      </c>
      <c r="JA14" s="182" t="s">
        <v>27</v>
      </c>
      <c r="JB14" s="184" t="s">
        <v>6</v>
      </c>
      <c r="JC14" s="185"/>
      <c r="JD14" s="186"/>
      <c r="JE14" s="187"/>
      <c r="JF14" s="187"/>
      <c r="JG14" s="187"/>
      <c r="JH14" s="187"/>
      <c r="JI14" s="187"/>
      <c r="JJ14" s="188"/>
      <c r="JK14" s="183">
        <v>0</v>
      </c>
      <c r="JL14" s="201"/>
      <c r="JM14" s="181" t="s">
        <v>167</v>
      </c>
      <c r="JN14" s="181">
        <v>280</v>
      </c>
      <c r="JO14" s="182" t="s">
        <v>655</v>
      </c>
      <c r="JP14" s="182" t="s">
        <v>182</v>
      </c>
      <c r="JQ14" s="183">
        <v>2004</v>
      </c>
      <c r="JR14" s="182" t="s">
        <v>27</v>
      </c>
      <c r="JS14" s="184"/>
      <c r="JT14" s="185" t="s">
        <v>1014</v>
      </c>
      <c r="JU14" s="186"/>
      <c r="JV14" s="187"/>
      <c r="JW14" s="187"/>
      <c r="JX14" s="187"/>
      <c r="JY14" s="187" t="s">
        <v>13</v>
      </c>
      <c r="JZ14" s="187" t="s">
        <v>290</v>
      </c>
      <c r="KA14" s="188"/>
      <c r="KB14" s="183">
        <v>3</v>
      </c>
      <c r="KC14" s="201"/>
      <c r="KD14" s="181" t="s">
        <v>167</v>
      </c>
      <c r="KE14" s="181">
        <v>309</v>
      </c>
      <c r="KF14" s="182" t="s">
        <v>33</v>
      </c>
      <c r="KG14" s="182" t="s">
        <v>154</v>
      </c>
      <c r="KH14" s="183">
        <v>1999</v>
      </c>
      <c r="KI14" s="182" t="s">
        <v>27</v>
      </c>
      <c r="KJ14" s="184"/>
      <c r="KK14" s="185"/>
      <c r="KL14" s="186" t="s">
        <v>853</v>
      </c>
      <c r="KM14" s="187" t="s">
        <v>172</v>
      </c>
      <c r="KN14" s="187"/>
      <c r="KO14" s="187"/>
      <c r="KP14" s="187" t="s">
        <v>13</v>
      </c>
      <c r="KQ14" s="187" t="s">
        <v>14</v>
      </c>
      <c r="KR14" s="188"/>
      <c r="KS14" s="183">
        <v>4</v>
      </c>
      <c r="KT14" s="201"/>
    </row>
    <row r="15" spans="1:306" s="23" customFormat="1">
      <c r="A15" s="181" t="s">
        <v>166</v>
      </c>
      <c r="B15" s="181">
        <v>7</v>
      </c>
      <c r="C15" s="182" t="s">
        <v>805</v>
      </c>
      <c r="D15" s="182" t="s">
        <v>659</v>
      </c>
      <c r="E15" s="183">
        <v>2007</v>
      </c>
      <c r="F15" s="182" t="s">
        <v>30</v>
      </c>
      <c r="G15" s="184" t="s">
        <v>6</v>
      </c>
      <c r="H15" s="185"/>
      <c r="I15" s="186"/>
      <c r="J15" s="187"/>
      <c r="K15" s="187"/>
      <c r="L15" s="187"/>
      <c r="M15" s="187"/>
      <c r="N15" s="187"/>
      <c r="O15" s="188">
        <v>2</v>
      </c>
      <c r="P15" s="183">
        <v>0</v>
      </c>
      <c r="Q15" s="201">
        <v>5</v>
      </c>
      <c r="R15" s="181" t="s">
        <v>167</v>
      </c>
      <c r="S15" s="181">
        <v>30</v>
      </c>
      <c r="T15" s="182" t="s">
        <v>867</v>
      </c>
      <c r="U15" s="182" t="s">
        <v>868</v>
      </c>
      <c r="V15" s="183">
        <v>2005</v>
      </c>
      <c r="W15" s="182" t="s">
        <v>93</v>
      </c>
      <c r="X15" s="184"/>
      <c r="Y15" s="185" t="s">
        <v>284</v>
      </c>
      <c r="Z15" s="186"/>
      <c r="AA15" s="187"/>
      <c r="AB15" s="187"/>
      <c r="AC15" s="187"/>
      <c r="AD15" s="187" t="s">
        <v>13</v>
      </c>
      <c r="AE15" s="187"/>
      <c r="AF15" s="188">
        <v>2</v>
      </c>
      <c r="AG15" s="183">
        <v>2</v>
      </c>
      <c r="AH15" s="201">
        <v>4</v>
      </c>
      <c r="AI15" s="181" t="s">
        <v>167</v>
      </c>
      <c r="AJ15" s="181">
        <v>54</v>
      </c>
      <c r="AK15" s="182" t="s">
        <v>322</v>
      </c>
      <c r="AL15" s="182" t="s">
        <v>323</v>
      </c>
      <c r="AM15" s="183">
        <v>2005</v>
      </c>
      <c r="AN15" s="182" t="s">
        <v>646</v>
      </c>
      <c r="AO15" s="184"/>
      <c r="AP15" s="185" t="s">
        <v>284</v>
      </c>
      <c r="AQ15" s="186"/>
      <c r="AR15" s="187" t="s">
        <v>172</v>
      </c>
      <c r="AS15" s="187"/>
      <c r="AT15" s="187"/>
      <c r="AU15" s="187" t="s">
        <v>13</v>
      </c>
      <c r="AV15" s="187" t="s">
        <v>290</v>
      </c>
      <c r="AW15" s="188">
        <v>2</v>
      </c>
      <c r="AX15" s="183">
        <v>4</v>
      </c>
      <c r="AY15" s="201">
        <v>8</v>
      </c>
      <c r="AZ15" s="181" t="s">
        <v>166</v>
      </c>
      <c r="BA15" s="181">
        <v>81</v>
      </c>
      <c r="BB15" s="182" t="s">
        <v>813</v>
      </c>
      <c r="BC15" s="182" t="s">
        <v>653</v>
      </c>
      <c r="BD15" s="183">
        <v>2007</v>
      </c>
      <c r="BE15" s="182" t="s">
        <v>228</v>
      </c>
      <c r="BF15" s="184" t="s">
        <v>6</v>
      </c>
      <c r="BG15" s="185"/>
      <c r="BH15" s="186"/>
      <c r="BI15" s="187"/>
      <c r="BJ15" s="187"/>
      <c r="BK15" s="187"/>
      <c r="BL15" s="187"/>
      <c r="BM15" s="187"/>
      <c r="BN15" s="188">
        <v>2</v>
      </c>
      <c r="BO15" s="183">
        <v>0</v>
      </c>
      <c r="BP15" s="201">
        <v>5</v>
      </c>
      <c r="BQ15" s="181" t="s">
        <v>167</v>
      </c>
      <c r="BR15" s="181">
        <v>99</v>
      </c>
      <c r="BS15" s="182" t="s">
        <v>268</v>
      </c>
      <c r="BT15" s="182" t="s">
        <v>538</v>
      </c>
      <c r="BU15" s="183">
        <v>2006</v>
      </c>
      <c r="BV15" s="182" t="s">
        <v>15</v>
      </c>
      <c r="BW15" s="184" t="s">
        <v>6</v>
      </c>
      <c r="BX15" s="185"/>
      <c r="BY15" s="186"/>
      <c r="BZ15" s="187"/>
      <c r="CA15" s="187"/>
      <c r="CB15" s="187"/>
      <c r="CC15" s="187"/>
      <c r="CD15" s="187"/>
      <c r="CE15" s="188">
        <v>2</v>
      </c>
      <c r="CF15" s="183">
        <v>0</v>
      </c>
      <c r="CG15" s="201">
        <v>5</v>
      </c>
      <c r="CH15" s="181"/>
      <c r="CI15" s="181"/>
      <c r="CJ15" s="182"/>
      <c r="CK15" s="182"/>
      <c r="CL15" s="183"/>
      <c r="CM15" s="182"/>
      <c r="CN15" s="184"/>
      <c r="CO15" s="185"/>
      <c r="CP15" s="186"/>
      <c r="CQ15" s="187"/>
      <c r="CR15" s="187"/>
      <c r="CS15" s="187"/>
      <c r="CT15" s="187"/>
      <c r="CU15" s="187"/>
      <c r="CV15" s="188"/>
      <c r="CW15" s="183"/>
      <c r="CX15" s="201"/>
      <c r="CY15" s="181" t="s">
        <v>166</v>
      </c>
      <c r="CZ15" s="181">
        <v>135</v>
      </c>
      <c r="DA15" s="182" t="s">
        <v>840</v>
      </c>
      <c r="DB15" s="182" t="s">
        <v>95</v>
      </c>
      <c r="DC15" s="183">
        <v>2005</v>
      </c>
      <c r="DD15" s="182" t="s">
        <v>895</v>
      </c>
      <c r="DE15" s="184"/>
      <c r="DF15" s="185" t="s">
        <v>284</v>
      </c>
      <c r="DG15" s="186"/>
      <c r="DH15" s="187" t="s">
        <v>172</v>
      </c>
      <c r="DI15" s="187"/>
      <c r="DJ15" s="187"/>
      <c r="DK15" s="187" t="s">
        <v>13</v>
      </c>
      <c r="DL15" s="187" t="s">
        <v>290</v>
      </c>
      <c r="DM15" s="188">
        <v>2</v>
      </c>
      <c r="DN15" s="183">
        <v>4</v>
      </c>
      <c r="DO15" s="201">
        <v>8</v>
      </c>
      <c r="DP15" s="181"/>
      <c r="DQ15" s="181"/>
      <c r="DR15" s="182"/>
      <c r="DS15" s="182"/>
      <c r="DT15" s="183"/>
      <c r="DU15" s="182"/>
      <c r="DV15" s="184"/>
      <c r="DW15" s="185"/>
      <c r="DX15" s="186"/>
      <c r="DY15" s="187"/>
      <c r="DZ15" s="187"/>
      <c r="EA15" s="187"/>
      <c r="EB15" s="187"/>
      <c r="EC15" s="187"/>
      <c r="ED15" s="188"/>
      <c r="EE15" s="183"/>
      <c r="EF15" s="201"/>
      <c r="EG15" s="181" t="s">
        <v>166</v>
      </c>
      <c r="EH15" s="181">
        <v>165</v>
      </c>
      <c r="EI15" s="182" t="s">
        <v>923</v>
      </c>
      <c r="EJ15" s="182" t="s">
        <v>234</v>
      </c>
      <c r="EK15" s="183">
        <v>2006</v>
      </c>
      <c r="EL15" s="182" t="s">
        <v>922</v>
      </c>
      <c r="EM15" s="184" t="s">
        <v>6</v>
      </c>
      <c r="EN15" s="185"/>
      <c r="EO15" s="186"/>
      <c r="EP15" s="187"/>
      <c r="EQ15" s="187"/>
      <c r="ER15" s="187"/>
      <c r="ES15" s="187"/>
      <c r="ET15" s="187"/>
      <c r="EU15" s="188">
        <v>2</v>
      </c>
      <c r="EV15" s="183">
        <v>0</v>
      </c>
      <c r="EW15" s="201">
        <v>5</v>
      </c>
      <c r="EX15" s="181" t="s">
        <v>167</v>
      </c>
      <c r="EY15" s="181">
        <v>178</v>
      </c>
      <c r="EZ15" s="182" t="s">
        <v>976</v>
      </c>
      <c r="FA15" s="182" t="s">
        <v>977</v>
      </c>
      <c r="FB15" s="183">
        <v>2007</v>
      </c>
      <c r="FC15" s="182" t="s">
        <v>135</v>
      </c>
      <c r="FD15" s="184" t="s">
        <v>6</v>
      </c>
      <c r="FE15" s="185"/>
      <c r="FF15" s="186"/>
      <c r="FG15" s="187"/>
      <c r="FH15" s="187"/>
      <c r="FI15" s="187"/>
      <c r="FJ15" s="187"/>
      <c r="FK15" s="187"/>
      <c r="FL15" s="188">
        <v>2</v>
      </c>
      <c r="FM15" s="183">
        <v>0</v>
      </c>
      <c r="FN15" s="201">
        <v>5</v>
      </c>
      <c r="FO15" s="181"/>
      <c r="FP15" s="181"/>
      <c r="FQ15" s="182"/>
      <c r="FR15" s="182"/>
      <c r="FS15" s="183"/>
      <c r="FT15" s="182"/>
      <c r="FU15" s="184"/>
      <c r="FV15" s="185"/>
      <c r="FW15" s="186"/>
      <c r="FX15" s="187"/>
      <c r="FY15" s="187"/>
      <c r="FZ15" s="187"/>
      <c r="GA15" s="187"/>
      <c r="GB15" s="187"/>
      <c r="GC15" s="188"/>
      <c r="GD15" s="183"/>
      <c r="GE15" s="201"/>
      <c r="GF15" s="181" t="s">
        <v>166</v>
      </c>
      <c r="GG15" s="181">
        <v>219</v>
      </c>
      <c r="GH15" s="182" t="s">
        <v>997</v>
      </c>
      <c r="GI15" s="182" t="s">
        <v>370</v>
      </c>
      <c r="GJ15" s="183">
        <v>2004</v>
      </c>
      <c r="GK15" s="182" t="s">
        <v>134</v>
      </c>
      <c r="GL15" s="184"/>
      <c r="GM15" s="185"/>
      <c r="GN15" s="186"/>
      <c r="GO15" s="187"/>
      <c r="GP15" s="187"/>
      <c r="GQ15" s="187"/>
      <c r="GR15" s="187" t="s">
        <v>13</v>
      </c>
      <c r="GS15" s="187" t="s">
        <v>290</v>
      </c>
      <c r="GT15" s="188">
        <v>2</v>
      </c>
      <c r="GU15" s="183">
        <v>2</v>
      </c>
      <c r="GV15" s="201">
        <v>4</v>
      </c>
      <c r="GW15" s="181"/>
      <c r="GX15" s="181"/>
      <c r="GY15" s="182"/>
      <c r="GZ15" s="182"/>
      <c r="HA15" s="183"/>
      <c r="HB15" s="182"/>
      <c r="HC15" s="184"/>
      <c r="HD15" s="185"/>
      <c r="HE15" s="186"/>
      <c r="HF15" s="187"/>
      <c r="HG15" s="187"/>
      <c r="HH15" s="187"/>
      <c r="HI15" s="187"/>
      <c r="HJ15" s="187"/>
      <c r="HK15" s="188"/>
      <c r="HL15" s="183"/>
      <c r="HM15" s="201"/>
      <c r="HN15" s="210" t="s">
        <v>166</v>
      </c>
      <c r="HO15" s="210">
        <v>241</v>
      </c>
      <c r="HP15" s="211" t="s">
        <v>476</v>
      </c>
      <c r="HQ15" s="211" t="s">
        <v>483</v>
      </c>
      <c r="HR15" s="212">
        <v>2003</v>
      </c>
      <c r="HS15" s="211" t="s">
        <v>473</v>
      </c>
      <c r="HT15" s="213"/>
      <c r="HU15" s="214" t="s">
        <v>1014</v>
      </c>
      <c r="HV15" s="215"/>
      <c r="HW15" s="216" t="s">
        <v>852</v>
      </c>
      <c r="HX15" s="216"/>
      <c r="HY15" s="216" t="s">
        <v>12</v>
      </c>
      <c r="HZ15" s="216" t="s">
        <v>13</v>
      </c>
      <c r="IA15" s="216" t="s">
        <v>290</v>
      </c>
      <c r="IB15" s="217">
        <v>3</v>
      </c>
      <c r="IC15" s="212">
        <v>5</v>
      </c>
      <c r="ID15" s="218">
        <v>15</v>
      </c>
      <c r="IE15" s="181" t="s">
        <v>167</v>
      </c>
      <c r="IF15" s="181">
        <v>251</v>
      </c>
      <c r="IG15" s="182" t="s">
        <v>605</v>
      </c>
      <c r="IH15" s="182" t="s">
        <v>606</v>
      </c>
      <c r="II15" s="183">
        <v>2008</v>
      </c>
      <c r="IJ15" s="182" t="s">
        <v>27</v>
      </c>
      <c r="IK15" s="184" t="s">
        <v>6</v>
      </c>
      <c r="IL15" s="185"/>
      <c r="IM15" s="186"/>
      <c r="IN15" s="187"/>
      <c r="IO15" s="187"/>
      <c r="IP15" s="187"/>
      <c r="IQ15" s="187"/>
      <c r="IR15" s="187"/>
      <c r="IS15" s="188"/>
      <c r="IT15" s="183">
        <v>0</v>
      </c>
      <c r="IU15" s="201"/>
      <c r="IV15" s="181" t="s">
        <v>167</v>
      </c>
      <c r="IW15" s="181">
        <v>263</v>
      </c>
      <c r="IX15" s="182" t="s">
        <v>147</v>
      </c>
      <c r="IY15" s="182" t="s">
        <v>274</v>
      </c>
      <c r="IZ15" s="183">
        <v>2006</v>
      </c>
      <c r="JA15" s="182" t="s">
        <v>27</v>
      </c>
      <c r="JB15" s="184" t="s">
        <v>6</v>
      </c>
      <c r="JC15" s="185"/>
      <c r="JD15" s="186"/>
      <c r="JE15" s="187"/>
      <c r="JF15" s="187"/>
      <c r="JG15" s="187"/>
      <c r="JH15" s="187"/>
      <c r="JI15" s="187"/>
      <c r="JJ15" s="188"/>
      <c r="JK15" s="183">
        <v>0</v>
      </c>
      <c r="JL15" s="201"/>
      <c r="JM15" s="181" t="s">
        <v>167</v>
      </c>
      <c r="JN15" s="181">
        <v>281</v>
      </c>
      <c r="JO15" s="182" t="s">
        <v>842</v>
      </c>
      <c r="JP15" s="182" t="s">
        <v>184</v>
      </c>
      <c r="JQ15" s="183">
        <v>2004</v>
      </c>
      <c r="JR15" s="182" t="s">
        <v>27</v>
      </c>
      <c r="JS15" s="184"/>
      <c r="JT15" s="185" t="s">
        <v>1014</v>
      </c>
      <c r="JU15" s="186"/>
      <c r="JV15" s="187" t="s">
        <v>172</v>
      </c>
      <c r="JW15" s="187"/>
      <c r="JX15" s="187"/>
      <c r="JY15" s="187" t="s">
        <v>13</v>
      </c>
      <c r="JZ15" s="187" t="s">
        <v>290</v>
      </c>
      <c r="KA15" s="188"/>
      <c r="KB15" s="183">
        <v>4</v>
      </c>
      <c r="KC15" s="201"/>
      <c r="KD15" s="181" t="s">
        <v>166</v>
      </c>
      <c r="KE15" s="181">
        <v>310</v>
      </c>
      <c r="KF15" s="182" t="s">
        <v>81</v>
      </c>
      <c r="KG15" s="182" t="s">
        <v>50</v>
      </c>
      <c r="KH15" s="183">
        <v>1998</v>
      </c>
      <c r="KI15" s="182" t="s">
        <v>27</v>
      </c>
      <c r="KJ15" s="184"/>
      <c r="KK15" s="185"/>
      <c r="KL15" s="186" t="s">
        <v>853</v>
      </c>
      <c r="KM15" s="187" t="s">
        <v>172</v>
      </c>
      <c r="KN15" s="187"/>
      <c r="KO15" s="187"/>
      <c r="KP15" s="187" t="s">
        <v>13</v>
      </c>
      <c r="KQ15" s="187" t="s">
        <v>14</v>
      </c>
      <c r="KR15" s="188"/>
      <c r="KS15" s="183">
        <v>4</v>
      </c>
      <c r="KT15" s="201"/>
    </row>
    <row r="16" spans="1:306" s="23" customFormat="1">
      <c r="A16" s="181" t="s">
        <v>166</v>
      </c>
      <c r="B16" s="181">
        <v>8</v>
      </c>
      <c r="C16" s="182" t="s">
        <v>83</v>
      </c>
      <c r="D16" s="182" t="s">
        <v>121</v>
      </c>
      <c r="E16" s="183">
        <v>2007</v>
      </c>
      <c r="F16" s="182" t="s">
        <v>30</v>
      </c>
      <c r="G16" s="184" t="s">
        <v>6</v>
      </c>
      <c r="H16" s="185"/>
      <c r="I16" s="186"/>
      <c r="J16" s="187"/>
      <c r="K16" s="187"/>
      <c r="L16" s="187"/>
      <c r="M16" s="187"/>
      <c r="N16" s="187"/>
      <c r="O16" s="188">
        <v>2</v>
      </c>
      <c r="P16" s="183">
        <v>0</v>
      </c>
      <c r="Q16" s="201">
        <v>5</v>
      </c>
      <c r="R16" s="181" t="s">
        <v>166</v>
      </c>
      <c r="S16" s="181">
        <v>32</v>
      </c>
      <c r="T16" s="182" t="s">
        <v>131</v>
      </c>
      <c r="U16" s="182" t="s">
        <v>259</v>
      </c>
      <c r="V16" s="183">
        <v>2005</v>
      </c>
      <c r="W16" s="182" t="s">
        <v>93</v>
      </c>
      <c r="X16" s="184"/>
      <c r="Y16" s="185" t="s">
        <v>284</v>
      </c>
      <c r="Z16" s="186"/>
      <c r="AA16" s="187"/>
      <c r="AB16" s="187"/>
      <c r="AC16" s="187"/>
      <c r="AD16" s="187" t="s">
        <v>13</v>
      </c>
      <c r="AE16" s="187" t="s">
        <v>290</v>
      </c>
      <c r="AF16" s="188">
        <v>2</v>
      </c>
      <c r="AG16" s="183">
        <v>3</v>
      </c>
      <c r="AH16" s="201">
        <v>6</v>
      </c>
      <c r="AI16" s="181" t="s">
        <v>166</v>
      </c>
      <c r="AJ16" s="181">
        <v>55</v>
      </c>
      <c r="AK16" s="182" t="s">
        <v>313</v>
      </c>
      <c r="AL16" s="182" t="s">
        <v>314</v>
      </c>
      <c r="AM16" s="183">
        <v>2005</v>
      </c>
      <c r="AN16" s="182" t="s">
        <v>646</v>
      </c>
      <c r="AO16" s="184"/>
      <c r="AP16" s="185" t="s">
        <v>284</v>
      </c>
      <c r="AQ16" s="186"/>
      <c r="AR16" s="187" t="s">
        <v>172</v>
      </c>
      <c r="AS16" s="187"/>
      <c r="AT16" s="187"/>
      <c r="AU16" s="187" t="s">
        <v>13</v>
      </c>
      <c r="AV16" s="187" t="s">
        <v>290</v>
      </c>
      <c r="AW16" s="188">
        <v>2</v>
      </c>
      <c r="AX16" s="183">
        <v>4</v>
      </c>
      <c r="AY16" s="201">
        <v>8</v>
      </c>
      <c r="AZ16" s="181" t="s">
        <v>166</v>
      </c>
      <c r="BA16" s="181">
        <v>82</v>
      </c>
      <c r="BB16" s="182" t="s">
        <v>233</v>
      </c>
      <c r="BC16" s="182" t="s">
        <v>234</v>
      </c>
      <c r="BD16" s="183">
        <v>2006</v>
      </c>
      <c r="BE16" s="182" t="s">
        <v>228</v>
      </c>
      <c r="BF16" s="184" t="s">
        <v>6</v>
      </c>
      <c r="BG16" s="185"/>
      <c r="BH16" s="186"/>
      <c r="BI16" s="187"/>
      <c r="BJ16" s="187"/>
      <c r="BK16" s="187"/>
      <c r="BL16" s="187"/>
      <c r="BM16" s="187"/>
      <c r="BN16" s="188">
        <v>2</v>
      </c>
      <c r="BO16" s="183">
        <v>0</v>
      </c>
      <c r="BP16" s="201">
        <v>5</v>
      </c>
      <c r="BQ16" s="181" t="s">
        <v>167</v>
      </c>
      <c r="BR16" s="181">
        <v>100</v>
      </c>
      <c r="BS16" s="182" t="s">
        <v>806</v>
      </c>
      <c r="BT16" s="182" t="s">
        <v>704</v>
      </c>
      <c r="BU16" s="183">
        <v>2006</v>
      </c>
      <c r="BV16" s="182" t="s">
        <v>15</v>
      </c>
      <c r="BW16" s="184" t="s">
        <v>6</v>
      </c>
      <c r="BX16" s="185"/>
      <c r="BY16" s="186"/>
      <c r="BZ16" s="187"/>
      <c r="CA16" s="187"/>
      <c r="CB16" s="187"/>
      <c r="CC16" s="187"/>
      <c r="CD16" s="187"/>
      <c r="CE16" s="188">
        <v>2</v>
      </c>
      <c r="CF16" s="183">
        <v>0</v>
      </c>
      <c r="CG16" s="201">
        <v>5</v>
      </c>
      <c r="CH16" s="181"/>
      <c r="CI16" s="181"/>
      <c r="CJ16" s="182"/>
      <c r="CK16" s="182"/>
      <c r="CL16" s="183"/>
      <c r="CM16" s="182"/>
      <c r="CN16" s="184"/>
      <c r="CO16" s="185"/>
      <c r="CP16" s="186"/>
      <c r="CQ16" s="187"/>
      <c r="CR16" s="187"/>
      <c r="CS16" s="187"/>
      <c r="CT16" s="187"/>
      <c r="CU16" s="187"/>
      <c r="CV16" s="188"/>
      <c r="CW16" s="183"/>
      <c r="CX16" s="201"/>
      <c r="CY16" s="181" t="s">
        <v>166</v>
      </c>
      <c r="CZ16" s="181">
        <v>137</v>
      </c>
      <c r="DA16" s="182" t="s">
        <v>848</v>
      </c>
      <c r="DB16" s="182" t="s">
        <v>653</v>
      </c>
      <c r="DC16" s="183">
        <v>2005</v>
      </c>
      <c r="DD16" s="182" t="s">
        <v>895</v>
      </c>
      <c r="DE16" s="184"/>
      <c r="DF16" s="185" t="s">
        <v>284</v>
      </c>
      <c r="DG16" s="186"/>
      <c r="DH16" s="187" t="s">
        <v>172</v>
      </c>
      <c r="DI16" s="187"/>
      <c r="DJ16" s="187"/>
      <c r="DK16" s="187" t="s">
        <v>13</v>
      </c>
      <c r="DL16" s="187" t="s">
        <v>290</v>
      </c>
      <c r="DM16" s="188">
        <v>2</v>
      </c>
      <c r="DN16" s="183">
        <v>4</v>
      </c>
      <c r="DO16" s="201">
        <v>8</v>
      </c>
      <c r="DP16" s="181"/>
      <c r="DQ16" s="181"/>
      <c r="DR16" s="182"/>
      <c r="DS16" s="182"/>
      <c r="DT16" s="183"/>
      <c r="DU16" s="182"/>
      <c r="DV16" s="184"/>
      <c r="DW16" s="185"/>
      <c r="DX16" s="186"/>
      <c r="DY16" s="187"/>
      <c r="DZ16" s="187"/>
      <c r="EA16" s="187"/>
      <c r="EB16" s="187"/>
      <c r="EC16" s="187"/>
      <c r="ED16" s="188"/>
      <c r="EE16" s="183"/>
      <c r="EF16" s="201"/>
      <c r="EG16" s="181" t="s">
        <v>167</v>
      </c>
      <c r="EH16" s="181">
        <v>166</v>
      </c>
      <c r="EI16" s="182" t="s">
        <v>433</v>
      </c>
      <c r="EJ16" s="182" t="s">
        <v>441</v>
      </c>
      <c r="EK16" s="183">
        <v>2004</v>
      </c>
      <c r="EL16" s="182" t="s">
        <v>922</v>
      </c>
      <c r="EM16" s="184"/>
      <c r="EN16" s="185" t="s">
        <v>1014</v>
      </c>
      <c r="EO16" s="186"/>
      <c r="EP16" s="187"/>
      <c r="EQ16" s="187" t="s">
        <v>286</v>
      </c>
      <c r="ER16" s="187"/>
      <c r="ES16" s="187" t="s">
        <v>13</v>
      </c>
      <c r="ET16" s="187"/>
      <c r="EU16" s="188">
        <v>2</v>
      </c>
      <c r="EV16" s="183">
        <v>3</v>
      </c>
      <c r="EW16" s="201">
        <v>6</v>
      </c>
      <c r="EX16" s="181" t="s">
        <v>166</v>
      </c>
      <c r="EY16" s="181">
        <v>179</v>
      </c>
      <c r="EZ16" s="182" t="s">
        <v>720</v>
      </c>
      <c r="FA16" s="182" t="s">
        <v>721</v>
      </c>
      <c r="FB16" s="183">
        <v>2007</v>
      </c>
      <c r="FC16" s="182" t="s">
        <v>135</v>
      </c>
      <c r="FD16" s="184" t="s">
        <v>6</v>
      </c>
      <c r="FE16" s="185"/>
      <c r="FF16" s="186"/>
      <c r="FG16" s="187"/>
      <c r="FH16" s="187"/>
      <c r="FI16" s="187"/>
      <c r="FJ16" s="187"/>
      <c r="FK16" s="187"/>
      <c r="FL16" s="188">
        <v>2</v>
      </c>
      <c r="FM16" s="183">
        <v>0</v>
      </c>
      <c r="FN16" s="201">
        <v>5</v>
      </c>
      <c r="FO16" s="181"/>
      <c r="FP16" s="181"/>
      <c r="FQ16" s="182"/>
      <c r="FR16" s="182"/>
      <c r="FS16" s="183"/>
      <c r="FT16" s="182"/>
      <c r="FU16" s="184"/>
      <c r="FV16" s="185"/>
      <c r="FW16" s="186"/>
      <c r="FX16" s="187"/>
      <c r="FY16" s="187"/>
      <c r="FZ16" s="187"/>
      <c r="GA16" s="187"/>
      <c r="GB16" s="187"/>
      <c r="GC16" s="188"/>
      <c r="GD16" s="183"/>
      <c r="GE16" s="201"/>
      <c r="GF16" s="181" t="s">
        <v>166</v>
      </c>
      <c r="GG16" s="181">
        <v>221</v>
      </c>
      <c r="GH16" s="182" t="s">
        <v>998</v>
      </c>
      <c r="GI16" s="182" t="s">
        <v>452</v>
      </c>
      <c r="GJ16" s="183">
        <v>2004</v>
      </c>
      <c r="GK16" s="182" t="s">
        <v>134</v>
      </c>
      <c r="GL16" s="184"/>
      <c r="GM16" s="185"/>
      <c r="GN16" s="186"/>
      <c r="GO16" s="187"/>
      <c r="GP16" s="187"/>
      <c r="GQ16" s="187"/>
      <c r="GR16" s="187" t="s">
        <v>13</v>
      </c>
      <c r="GS16" s="187" t="s">
        <v>290</v>
      </c>
      <c r="GT16" s="188">
        <v>2</v>
      </c>
      <c r="GU16" s="183">
        <v>2</v>
      </c>
      <c r="GV16" s="201">
        <v>4</v>
      </c>
      <c r="GW16" s="181"/>
      <c r="GX16" s="181"/>
      <c r="GY16" s="182"/>
      <c r="GZ16" s="182"/>
      <c r="HA16" s="183"/>
      <c r="HB16" s="182"/>
      <c r="HC16" s="184"/>
      <c r="HD16" s="185"/>
      <c r="HE16" s="186"/>
      <c r="HF16" s="187"/>
      <c r="HG16" s="187"/>
      <c r="HH16" s="187"/>
      <c r="HI16" s="187"/>
      <c r="HJ16" s="187"/>
      <c r="HK16" s="188"/>
      <c r="HL16" s="183"/>
      <c r="HM16" s="201"/>
      <c r="HN16" s="210" t="s">
        <v>166</v>
      </c>
      <c r="HO16" s="210">
        <v>242</v>
      </c>
      <c r="HP16" s="211" t="s">
        <v>487</v>
      </c>
      <c r="HQ16" s="211" t="s">
        <v>488</v>
      </c>
      <c r="HR16" s="212">
        <v>2002</v>
      </c>
      <c r="HS16" s="211" t="s">
        <v>473</v>
      </c>
      <c r="HT16" s="213"/>
      <c r="HU16" s="214" t="s">
        <v>1014</v>
      </c>
      <c r="HV16" s="215"/>
      <c r="HW16" s="216"/>
      <c r="HX16" s="216"/>
      <c r="HY16" s="216"/>
      <c r="HZ16" s="216" t="s">
        <v>13</v>
      </c>
      <c r="IA16" s="216" t="s">
        <v>290</v>
      </c>
      <c r="IB16" s="217">
        <v>3</v>
      </c>
      <c r="IC16" s="212">
        <v>3</v>
      </c>
      <c r="ID16" s="218">
        <v>9</v>
      </c>
      <c r="IE16" s="181" t="s">
        <v>167</v>
      </c>
      <c r="IF16" s="181">
        <v>253</v>
      </c>
      <c r="IG16" s="182" t="s">
        <v>190</v>
      </c>
      <c r="IH16" s="182" t="s">
        <v>617</v>
      </c>
      <c r="II16" s="183">
        <v>2008</v>
      </c>
      <c r="IJ16" s="182" t="s">
        <v>27</v>
      </c>
      <c r="IK16" s="184" t="s">
        <v>6</v>
      </c>
      <c r="IL16" s="185"/>
      <c r="IM16" s="186"/>
      <c r="IN16" s="187"/>
      <c r="IO16" s="187"/>
      <c r="IP16" s="187"/>
      <c r="IQ16" s="187"/>
      <c r="IR16" s="187"/>
      <c r="IS16" s="188"/>
      <c r="IT16" s="183">
        <v>0</v>
      </c>
      <c r="IU16" s="201"/>
      <c r="IV16" s="181" t="s">
        <v>167</v>
      </c>
      <c r="IW16" s="181">
        <v>264</v>
      </c>
      <c r="IX16" s="182" t="s">
        <v>96</v>
      </c>
      <c r="IY16" s="182" t="s">
        <v>35</v>
      </c>
      <c r="IZ16" s="183">
        <v>2006</v>
      </c>
      <c r="JA16" s="182" t="s">
        <v>27</v>
      </c>
      <c r="JB16" s="184" t="s">
        <v>6</v>
      </c>
      <c r="JC16" s="185"/>
      <c r="JD16" s="186"/>
      <c r="JE16" s="187"/>
      <c r="JF16" s="187"/>
      <c r="JG16" s="187"/>
      <c r="JH16" s="187"/>
      <c r="JI16" s="187"/>
      <c r="JJ16" s="188"/>
      <c r="JK16" s="183">
        <v>0</v>
      </c>
      <c r="JL16" s="201"/>
      <c r="JM16" s="181"/>
      <c r="JN16" s="181"/>
      <c r="JO16" s="182"/>
      <c r="JP16" s="182"/>
      <c r="JQ16" s="183"/>
      <c r="JR16" s="182"/>
      <c r="JS16" s="184"/>
      <c r="JT16" s="185"/>
      <c r="JU16" s="186"/>
      <c r="JV16" s="187"/>
      <c r="JW16" s="187"/>
      <c r="JX16" s="187"/>
      <c r="JY16" s="187"/>
      <c r="JZ16" s="187"/>
      <c r="KA16" s="188"/>
      <c r="KB16" s="183"/>
      <c r="KC16" s="201"/>
      <c r="KD16" s="181" t="s">
        <v>167</v>
      </c>
      <c r="KE16" s="181">
        <v>311</v>
      </c>
      <c r="KF16" s="182" t="s">
        <v>28</v>
      </c>
      <c r="KG16" s="182" t="s">
        <v>38</v>
      </c>
      <c r="KH16" s="183">
        <v>1998</v>
      </c>
      <c r="KI16" s="182" t="s">
        <v>27</v>
      </c>
      <c r="KJ16" s="184"/>
      <c r="KK16" s="185"/>
      <c r="KL16" s="186" t="s">
        <v>853</v>
      </c>
      <c r="KM16" s="187" t="s">
        <v>172</v>
      </c>
      <c r="KN16" s="187"/>
      <c r="KO16" s="187"/>
      <c r="KP16" s="187" t="s">
        <v>13</v>
      </c>
      <c r="KQ16" s="187"/>
      <c r="KR16" s="188"/>
      <c r="KS16" s="183">
        <v>3</v>
      </c>
      <c r="KT16" s="201"/>
    </row>
    <row r="17" spans="1:306" s="23" customFormat="1">
      <c r="A17" s="181" t="s">
        <v>166</v>
      </c>
      <c r="B17" s="181">
        <v>9</v>
      </c>
      <c r="C17" s="182" t="s">
        <v>806</v>
      </c>
      <c r="D17" s="182" t="s">
        <v>34</v>
      </c>
      <c r="E17" s="183">
        <v>2007</v>
      </c>
      <c r="F17" s="182" t="s">
        <v>30</v>
      </c>
      <c r="G17" s="184" t="s">
        <v>6</v>
      </c>
      <c r="H17" s="185"/>
      <c r="I17" s="186"/>
      <c r="J17" s="187"/>
      <c r="K17" s="187"/>
      <c r="L17" s="187"/>
      <c r="M17" s="187"/>
      <c r="N17" s="187"/>
      <c r="O17" s="188">
        <v>2</v>
      </c>
      <c r="P17" s="183">
        <v>0</v>
      </c>
      <c r="Q17" s="201">
        <v>5</v>
      </c>
      <c r="R17" s="181" t="s">
        <v>166</v>
      </c>
      <c r="S17" s="181">
        <v>33</v>
      </c>
      <c r="T17" s="182" t="s">
        <v>188</v>
      </c>
      <c r="U17" s="182" t="s">
        <v>511</v>
      </c>
      <c r="V17" s="183">
        <v>2004</v>
      </c>
      <c r="W17" s="182" t="s">
        <v>93</v>
      </c>
      <c r="X17" s="184"/>
      <c r="Y17" s="185" t="s">
        <v>1014</v>
      </c>
      <c r="Z17" s="186"/>
      <c r="AA17" s="187"/>
      <c r="AB17" s="187"/>
      <c r="AC17" s="187"/>
      <c r="AD17" s="187" t="s">
        <v>13</v>
      </c>
      <c r="AE17" s="187" t="s">
        <v>290</v>
      </c>
      <c r="AF17" s="188">
        <v>2</v>
      </c>
      <c r="AG17" s="183">
        <v>3</v>
      </c>
      <c r="AH17" s="201">
        <v>6</v>
      </c>
      <c r="AI17" s="181" t="s">
        <v>166</v>
      </c>
      <c r="AJ17" s="181">
        <v>56</v>
      </c>
      <c r="AK17" s="182" t="s">
        <v>315</v>
      </c>
      <c r="AL17" s="182" t="s">
        <v>316</v>
      </c>
      <c r="AM17" s="183">
        <v>2005</v>
      </c>
      <c r="AN17" s="182" t="s">
        <v>646</v>
      </c>
      <c r="AO17" s="184"/>
      <c r="AP17" s="185" t="s">
        <v>284</v>
      </c>
      <c r="AQ17" s="186"/>
      <c r="AR17" s="187" t="s">
        <v>172</v>
      </c>
      <c r="AS17" s="187"/>
      <c r="AT17" s="187"/>
      <c r="AU17" s="187" t="s">
        <v>13</v>
      </c>
      <c r="AV17" s="187"/>
      <c r="AW17" s="188">
        <v>2</v>
      </c>
      <c r="AX17" s="183">
        <v>3</v>
      </c>
      <c r="AY17" s="201">
        <v>6</v>
      </c>
      <c r="AZ17" s="181" t="s">
        <v>167</v>
      </c>
      <c r="BA17" s="181">
        <v>84</v>
      </c>
      <c r="BB17" s="182" t="s">
        <v>295</v>
      </c>
      <c r="BC17" s="182" t="s">
        <v>296</v>
      </c>
      <c r="BD17" s="183">
        <v>2005</v>
      </c>
      <c r="BE17" s="182" t="s">
        <v>228</v>
      </c>
      <c r="BF17" s="184"/>
      <c r="BG17" s="185" t="s">
        <v>284</v>
      </c>
      <c r="BH17" s="186"/>
      <c r="BI17" s="187" t="s">
        <v>172</v>
      </c>
      <c r="BJ17" s="187"/>
      <c r="BK17" s="187"/>
      <c r="BL17" s="187" t="s">
        <v>13</v>
      </c>
      <c r="BM17" s="187" t="s">
        <v>290</v>
      </c>
      <c r="BN17" s="188">
        <v>2</v>
      </c>
      <c r="BO17" s="183">
        <v>4</v>
      </c>
      <c r="BP17" s="201">
        <v>8</v>
      </c>
      <c r="BQ17" s="181" t="s">
        <v>166</v>
      </c>
      <c r="BR17" s="181">
        <v>101</v>
      </c>
      <c r="BS17" s="182" t="s">
        <v>534</v>
      </c>
      <c r="BT17" s="182" t="s">
        <v>203</v>
      </c>
      <c r="BU17" s="183">
        <v>2006</v>
      </c>
      <c r="BV17" s="182" t="s">
        <v>15</v>
      </c>
      <c r="BW17" s="184" t="s">
        <v>6</v>
      </c>
      <c r="BX17" s="185"/>
      <c r="BY17" s="186"/>
      <c r="BZ17" s="187"/>
      <c r="CA17" s="187"/>
      <c r="CB17" s="187"/>
      <c r="CC17" s="187"/>
      <c r="CD17" s="187"/>
      <c r="CE17" s="188">
        <v>2</v>
      </c>
      <c r="CF17" s="183">
        <v>0</v>
      </c>
      <c r="CG17" s="201">
        <v>5</v>
      </c>
      <c r="CH17" s="181"/>
      <c r="CI17" s="181"/>
      <c r="CJ17" s="182"/>
      <c r="CK17" s="182"/>
      <c r="CL17" s="183"/>
      <c r="CM17" s="182"/>
      <c r="CN17" s="184"/>
      <c r="CO17" s="185"/>
      <c r="CP17" s="186"/>
      <c r="CQ17" s="187"/>
      <c r="CR17" s="187"/>
      <c r="CS17" s="187"/>
      <c r="CT17" s="187"/>
      <c r="CU17" s="187"/>
      <c r="CV17" s="188"/>
      <c r="CW17" s="183"/>
      <c r="CX17" s="201"/>
      <c r="CY17" s="181" t="s">
        <v>166</v>
      </c>
      <c r="CZ17" s="181">
        <v>140</v>
      </c>
      <c r="DA17" s="182" t="s">
        <v>896</v>
      </c>
      <c r="DB17" s="182" t="s">
        <v>897</v>
      </c>
      <c r="DC17" s="183">
        <v>2005</v>
      </c>
      <c r="DD17" s="182" t="s">
        <v>895</v>
      </c>
      <c r="DE17" s="184"/>
      <c r="DF17" s="185" t="s">
        <v>284</v>
      </c>
      <c r="DG17" s="186"/>
      <c r="DH17" s="187" t="s">
        <v>172</v>
      </c>
      <c r="DI17" s="187"/>
      <c r="DJ17" s="187"/>
      <c r="DK17" s="187" t="s">
        <v>13</v>
      </c>
      <c r="DL17" s="187" t="s">
        <v>290</v>
      </c>
      <c r="DM17" s="188">
        <v>2</v>
      </c>
      <c r="DN17" s="183">
        <v>4</v>
      </c>
      <c r="DO17" s="201">
        <v>8</v>
      </c>
      <c r="DP17" s="181"/>
      <c r="DQ17" s="181"/>
      <c r="DR17" s="182"/>
      <c r="DS17" s="182"/>
      <c r="DT17" s="183"/>
      <c r="DU17" s="182"/>
      <c r="DV17" s="184"/>
      <c r="DW17" s="185"/>
      <c r="DX17" s="186"/>
      <c r="DY17" s="187"/>
      <c r="DZ17" s="187"/>
      <c r="EA17" s="187"/>
      <c r="EB17" s="187"/>
      <c r="EC17" s="187"/>
      <c r="ED17" s="188"/>
      <c r="EE17" s="183"/>
      <c r="EF17" s="201"/>
      <c r="EG17" s="181" t="s">
        <v>166</v>
      </c>
      <c r="EH17" s="181">
        <v>167</v>
      </c>
      <c r="EI17" s="182" t="s">
        <v>244</v>
      </c>
      <c r="EJ17" s="182" t="s">
        <v>41</v>
      </c>
      <c r="EK17" s="183">
        <v>2004</v>
      </c>
      <c r="EL17" s="182" t="s">
        <v>922</v>
      </c>
      <c r="EM17" s="184"/>
      <c r="EN17" s="185" t="s">
        <v>1014</v>
      </c>
      <c r="EO17" s="186"/>
      <c r="EP17" s="187"/>
      <c r="EQ17" s="187"/>
      <c r="ER17" s="187"/>
      <c r="ES17" s="187" t="s">
        <v>13</v>
      </c>
      <c r="ET17" s="187"/>
      <c r="EU17" s="188">
        <v>2</v>
      </c>
      <c r="EV17" s="183">
        <v>2</v>
      </c>
      <c r="EW17" s="201">
        <v>4</v>
      </c>
      <c r="EX17" s="181" t="s">
        <v>166</v>
      </c>
      <c r="EY17" s="181">
        <v>181</v>
      </c>
      <c r="EZ17" s="182" t="s">
        <v>973</v>
      </c>
      <c r="FA17" s="182" t="s">
        <v>219</v>
      </c>
      <c r="FB17" s="183">
        <v>2006</v>
      </c>
      <c r="FC17" s="182" t="s">
        <v>135</v>
      </c>
      <c r="FD17" s="184" t="s">
        <v>6</v>
      </c>
      <c r="FE17" s="185"/>
      <c r="FF17" s="186"/>
      <c r="FG17" s="187"/>
      <c r="FH17" s="187"/>
      <c r="FI17" s="187"/>
      <c r="FJ17" s="187"/>
      <c r="FK17" s="187"/>
      <c r="FL17" s="188">
        <v>2</v>
      </c>
      <c r="FM17" s="183">
        <v>0</v>
      </c>
      <c r="FN17" s="201">
        <v>5</v>
      </c>
      <c r="FO17" s="181"/>
      <c r="FP17" s="181"/>
      <c r="FQ17" s="182"/>
      <c r="FR17" s="182"/>
      <c r="FS17" s="183"/>
      <c r="FT17" s="182"/>
      <c r="FU17" s="184"/>
      <c r="FV17" s="185"/>
      <c r="FW17" s="186"/>
      <c r="FX17" s="187"/>
      <c r="FY17" s="187"/>
      <c r="FZ17" s="187"/>
      <c r="GA17" s="187"/>
      <c r="GB17" s="187"/>
      <c r="GC17" s="188"/>
      <c r="GD17" s="183"/>
      <c r="GE17" s="201"/>
      <c r="GF17" s="181" t="s">
        <v>167</v>
      </c>
      <c r="GG17" s="181">
        <v>222</v>
      </c>
      <c r="GH17" s="182" t="s">
        <v>999</v>
      </c>
      <c r="GI17" s="182" t="s">
        <v>745</v>
      </c>
      <c r="GJ17" s="183">
        <v>2004</v>
      </c>
      <c r="GK17" s="182" t="s">
        <v>134</v>
      </c>
      <c r="GL17" s="184"/>
      <c r="GM17" s="185" t="s">
        <v>1014</v>
      </c>
      <c r="GN17" s="186"/>
      <c r="GO17" s="187"/>
      <c r="GP17" s="187"/>
      <c r="GQ17" s="187" t="s">
        <v>12</v>
      </c>
      <c r="GR17" s="187" t="s">
        <v>13</v>
      </c>
      <c r="GS17" s="187"/>
      <c r="GT17" s="188">
        <v>2</v>
      </c>
      <c r="GU17" s="183">
        <v>3</v>
      </c>
      <c r="GV17" s="201">
        <v>6</v>
      </c>
      <c r="GW17" s="181"/>
      <c r="GX17" s="181"/>
      <c r="GY17" s="182"/>
      <c r="GZ17" s="182"/>
      <c r="HA17" s="183"/>
      <c r="HB17" s="182"/>
      <c r="HC17" s="184"/>
      <c r="HD17" s="185"/>
      <c r="HE17" s="186"/>
      <c r="HF17" s="187"/>
      <c r="HG17" s="187"/>
      <c r="HH17" s="187"/>
      <c r="HI17" s="187"/>
      <c r="HJ17" s="187"/>
      <c r="HK17" s="188"/>
      <c r="HL17" s="183"/>
      <c r="HM17" s="201"/>
      <c r="HN17" s="181" t="s">
        <v>166</v>
      </c>
      <c r="HO17" s="181">
        <v>243</v>
      </c>
      <c r="HP17" s="182" t="s">
        <v>192</v>
      </c>
      <c r="HQ17" s="182" t="s">
        <v>52</v>
      </c>
      <c r="HR17" s="183">
        <v>1999</v>
      </c>
      <c r="HS17" s="182" t="s">
        <v>473</v>
      </c>
      <c r="HT17" s="184"/>
      <c r="HU17" s="185" t="s">
        <v>176</v>
      </c>
      <c r="HV17" s="186" t="s">
        <v>853</v>
      </c>
      <c r="HW17" s="187"/>
      <c r="HX17" s="187"/>
      <c r="HY17" s="187"/>
      <c r="HZ17" s="187"/>
      <c r="IA17" s="187"/>
      <c r="IB17" s="188">
        <v>3</v>
      </c>
      <c r="IC17" s="183">
        <v>2</v>
      </c>
      <c r="ID17" s="201">
        <v>6</v>
      </c>
      <c r="IE17" s="181"/>
      <c r="IF17" s="181"/>
      <c r="IG17" s="182"/>
      <c r="IH17" s="182"/>
      <c r="II17" s="183"/>
      <c r="IJ17" s="182"/>
      <c r="IK17" s="184"/>
      <c r="IL17" s="185"/>
      <c r="IM17" s="186"/>
      <c r="IN17" s="187"/>
      <c r="IO17" s="187"/>
      <c r="IP17" s="187"/>
      <c r="IQ17" s="187"/>
      <c r="IR17" s="187"/>
      <c r="IS17" s="188"/>
      <c r="IT17" s="183"/>
      <c r="IU17" s="201"/>
      <c r="IV17" s="181"/>
      <c r="IW17" s="181"/>
      <c r="IX17" s="182"/>
      <c r="IY17" s="182"/>
      <c r="IZ17" s="183"/>
      <c r="JA17" s="182"/>
      <c r="JB17" s="184"/>
      <c r="JC17" s="185"/>
      <c r="JD17" s="186"/>
      <c r="JE17" s="187"/>
      <c r="JF17" s="187"/>
      <c r="JG17" s="187"/>
      <c r="JH17" s="187"/>
      <c r="JI17" s="187"/>
      <c r="JJ17" s="188"/>
      <c r="JK17" s="183"/>
      <c r="JL17" s="201"/>
      <c r="JM17" s="181" t="s">
        <v>166</v>
      </c>
      <c r="JN17" s="181">
        <v>282</v>
      </c>
      <c r="JO17" s="182" t="s">
        <v>708</v>
      </c>
      <c r="JP17" s="182" t="s">
        <v>709</v>
      </c>
      <c r="JQ17" s="183">
        <v>2005</v>
      </c>
      <c r="JR17" s="182" t="s">
        <v>27</v>
      </c>
      <c r="JS17" s="184"/>
      <c r="JT17" s="185" t="s">
        <v>284</v>
      </c>
      <c r="JU17" s="186"/>
      <c r="JV17" s="187" t="s">
        <v>172</v>
      </c>
      <c r="JW17" s="187"/>
      <c r="JX17" s="187"/>
      <c r="JY17" s="187" t="s">
        <v>13</v>
      </c>
      <c r="JZ17" s="187"/>
      <c r="KA17" s="188"/>
      <c r="KB17" s="183">
        <v>3</v>
      </c>
      <c r="KC17" s="201"/>
      <c r="KD17" s="181" t="s">
        <v>167</v>
      </c>
      <c r="KE17" s="181">
        <v>312</v>
      </c>
      <c r="KF17" s="182" t="s">
        <v>9</v>
      </c>
      <c r="KG17" s="182" t="s">
        <v>185</v>
      </c>
      <c r="KH17" s="183">
        <v>1998</v>
      </c>
      <c r="KI17" s="182" t="s">
        <v>27</v>
      </c>
      <c r="KJ17" s="184"/>
      <c r="KK17" s="185" t="s">
        <v>176</v>
      </c>
      <c r="KL17" s="186" t="s">
        <v>853</v>
      </c>
      <c r="KM17" s="187"/>
      <c r="KN17" s="187"/>
      <c r="KO17" s="187"/>
      <c r="KP17" s="187" t="s">
        <v>13</v>
      </c>
      <c r="KQ17" s="187"/>
      <c r="KR17" s="188"/>
      <c r="KS17" s="183">
        <v>3</v>
      </c>
      <c r="KT17" s="201"/>
    </row>
    <row r="18" spans="1:306" s="23" customFormat="1">
      <c r="A18" s="181" t="s">
        <v>166</v>
      </c>
      <c r="B18" s="181">
        <v>10</v>
      </c>
      <c r="C18" s="182" t="s">
        <v>801</v>
      </c>
      <c r="D18" s="182" t="s">
        <v>802</v>
      </c>
      <c r="E18" s="183">
        <v>2005</v>
      </c>
      <c r="F18" s="182" t="s">
        <v>30</v>
      </c>
      <c r="G18" s="184"/>
      <c r="H18" s="185" t="s">
        <v>284</v>
      </c>
      <c r="I18" s="186"/>
      <c r="J18" s="187" t="s">
        <v>172</v>
      </c>
      <c r="K18" s="187"/>
      <c r="L18" s="187"/>
      <c r="M18" s="187" t="s">
        <v>13</v>
      </c>
      <c r="N18" s="187" t="s">
        <v>290</v>
      </c>
      <c r="O18" s="188">
        <v>2</v>
      </c>
      <c r="P18" s="183">
        <v>4</v>
      </c>
      <c r="Q18" s="201">
        <v>8</v>
      </c>
      <c r="R18" s="181" t="s">
        <v>167</v>
      </c>
      <c r="S18" s="181">
        <v>34</v>
      </c>
      <c r="T18" s="182" t="s">
        <v>700</v>
      </c>
      <c r="U18" s="182" t="s">
        <v>701</v>
      </c>
      <c r="V18" s="183">
        <v>2004</v>
      </c>
      <c r="W18" s="182" t="s">
        <v>93</v>
      </c>
      <c r="X18" s="184"/>
      <c r="Y18" s="185" t="s">
        <v>1014</v>
      </c>
      <c r="Z18" s="186"/>
      <c r="AA18" s="187"/>
      <c r="AB18" s="187"/>
      <c r="AC18" s="187"/>
      <c r="AD18" s="187" t="s">
        <v>13</v>
      </c>
      <c r="AE18" s="187" t="s">
        <v>290</v>
      </c>
      <c r="AF18" s="188">
        <v>2</v>
      </c>
      <c r="AG18" s="183">
        <v>3</v>
      </c>
      <c r="AH18" s="201">
        <v>6</v>
      </c>
      <c r="AI18" s="181" t="s">
        <v>167</v>
      </c>
      <c r="AJ18" s="181">
        <v>57</v>
      </c>
      <c r="AK18" s="182" t="s">
        <v>315</v>
      </c>
      <c r="AL18" s="182" t="s">
        <v>324</v>
      </c>
      <c r="AM18" s="183">
        <v>2005</v>
      </c>
      <c r="AN18" s="182" t="s">
        <v>646</v>
      </c>
      <c r="AO18" s="184"/>
      <c r="AP18" s="185" t="s">
        <v>284</v>
      </c>
      <c r="AQ18" s="186"/>
      <c r="AR18" s="187" t="s">
        <v>172</v>
      </c>
      <c r="AS18" s="187"/>
      <c r="AT18" s="187"/>
      <c r="AU18" s="187" t="s">
        <v>13</v>
      </c>
      <c r="AV18" s="187" t="s">
        <v>290</v>
      </c>
      <c r="AW18" s="188">
        <v>2</v>
      </c>
      <c r="AX18" s="183">
        <v>4</v>
      </c>
      <c r="AY18" s="201">
        <v>8</v>
      </c>
      <c r="AZ18" s="181" t="s">
        <v>167</v>
      </c>
      <c r="BA18" s="181">
        <v>85</v>
      </c>
      <c r="BB18" s="182" t="s">
        <v>873</v>
      </c>
      <c r="BC18" s="182" t="s">
        <v>874</v>
      </c>
      <c r="BD18" s="183">
        <v>2005</v>
      </c>
      <c r="BE18" s="182" t="s">
        <v>228</v>
      </c>
      <c r="BF18" s="184"/>
      <c r="BG18" s="185" t="s">
        <v>284</v>
      </c>
      <c r="BH18" s="186"/>
      <c r="BI18" s="187" t="s">
        <v>172</v>
      </c>
      <c r="BJ18" s="187"/>
      <c r="BK18" s="187"/>
      <c r="BL18" s="187" t="s">
        <v>13</v>
      </c>
      <c r="BM18" s="187" t="s">
        <v>290</v>
      </c>
      <c r="BN18" s="188">
        <v>2</v>
      </c>
      <c r="BO18" s="183">
        <v>4</v>
      </c>
      <c r="BP18" s="201">
        <v>8</v>
      </c>
      <c r="BQ18" s="181" t="s">
        <v>166</v>
      </c>
      <c r="BR18" s="181">
        <v>102</v>
      </c>
      <c r="BS18" s="182" t="s">
        <v>535</v>
      </c>
      <c r="BT18" s="182" t="s">
        <v>452</v>
      </c>
      <c r="BU18" s="183">
        <v>2006</v>
      </c>
      <c r="BV18" s="182" t="s">
        <v>15</v>
      </c>
      <c r="BW18" s="184" t="s">
        <v>6</v>
      </c>
      <c r="BX18" s="185"/>
      <c r="BY18" s="186"/>
      <c r="BZ18" s="187"/>
      <c r="CA18" s="187"/>
      <c r="CB18" s="187"/>
      <c r="CC18" s="187"/>
      <c r="CD18" s="187"/>
      <c r="CE18" s="188">
        <v>2</v>
      </c>
      <c r="CF18" s="183">
        <v>0</v>
      </c>
      <c r="CG18" s="201">
        <v>5</v>
      </c>
      <c r="CH18" s="181"/>
      <c r="CI18" s="181"/>
      <c r="CJ18" s="182"/>
      <c r="CK18" s="182"/>
      <c r="CL18" s="183"/>
      <c r="CM18" s="182"/>
      <c r="CN18" s="184"/>
      <c r="CO18" s="185"/>
      <c r="CP18" s="186"/>
      <c r="CQ18" s="187"/>
      <c r="CR18" s="187"/>
      <c r="CS18" s="187"/>
      <c r="CT18" s="187"/>
      <c r="CU18" s="187"/>
      <c r="CV18" s="188"/>
      <c r="CW18" s="183"/>
      <c r="CX18" s="201"/>
      <c r="CY18" s="181" t="s">
        <v>166</v>
      </c>
      <c r="CZ18" s="181">
        <v>142</v>
      </c>
      <c r="DA18" s="182" t="s">
        <v>831</v>
      </c>
      <c r="DB18" s="182" t="s">
        <v>832</v>
      </c>
      <c r="DC18" s="183">
        <v>2005</v>
      </c>
      <c r="DD18" s="182" t="s">
        <v>895</v>
      </c>
      <c r="DE18" s="184"/>
      <c r="DF18" s="185" t="s">
        <v>284</v>
      </c>
      <c r="DG18" s="186"/>
      <c r="DH18" s="187" t="s">
        <v>172</v>
      </c>
      <c r="DI18" s="187"/>
      <c r="DJ18" s="187"/>
      <c r="DK18" s="187" t="s">
        <v>13</v>
      </c>
      <c r="DL18" s="187" t="s">
        <v>290</v>
      </c>
      <c r="DM18" s="188">
        <v>2</v>
      </c>
      <c r="DN18" s="183">
        <v>4</v>
      </c>
      <c r="DO18" s="201">
        <v>8</v>
      </c>
      <c r="DP18" s="181"/>
      <c r="DQ18" s="181"/>
      <c r="DR18" s="182"/>
      <c r="DS18" s="182"/>
      <c r="DT18" s="183"/>
      <c r="DU18" s="182"/>
      <c r="DV18" s="184"/>
      <c r="DW18" s="185"/>
      <c r="DX18" s="186"/>
      <c r="DY18" s="187"/>
      <c r="DZ18" s="187"/>
      <c r="EA18" s="187"/>
      <c r="EB18" s="187"/>
      <c r="EC18" s="187"/>
      <c r="ED18" s="188"/>
      <c r="EE18" s="183"/>
      <c r="EF18" s="201"/>
      <c r="EG18" s="181" t="s">
        <v>166</v>
      </c>
      <c r="EH18" s="181">
        <v>168</v>
      </c>
      <c r="EI18" s="182" t="s">
        <v>435</v>
      </c>
      <c r="EJ18" s="182" t="s">
        <v>442</v>
      </c>
      <c r="EK18" s="183">
        <v>2003</v>
      </c>
      <c r="EL18" s="182" t="s">
        <v>922</v>
      </c>
      <c r="EM18" s="184"/>
      <c r="EN18" s="185"/>
      <c r="EO18" s="186"/>
      <c r="EP18" s="187"/>
      <c r="EQ18" s="187" t="s">
        <v>286</v>
      </c>
      <c r="ER18" s="187"/>
      <c r="ES18" s="187"/>
      <c r="ET18" s="187"/>
      <c r="EU18" s="188">
        <v>3</v>
      </c>
      <c r="EV18" s="183">
        <v>1</v>
      </c>
      <c r="EW18" s="201">
        <v>3</v>
      </c>
      <c r="EX18" s="181" t="s">
        <v>167</v>
      </c>
      <c r="EY18" s="181">
        <v>182</v>
      </c>
      <c r="EZ18" s="182" t="s">
        <v>978</v>
      </c>
      <c r="FA18" s="182" t="s">
        <v>645</v>
      </c>
      <c r="FB18" s="183">
        <v>2006</v>
      </c>
      <c r="FC18" s="182" t="s">
        <v>135</v>
      </c>
      <c r="FD18" s="184" t="s">
        <v>6</v>
      </c>
      <c r="FE18" s="185"/>
      <c r="FF18" s="186"/>
      <c r="FG18" s="187"/>
      <c r="FH18" s="187"/>
      <c r="FI18" s="187"/>
      <c r="FJ18" s="187"/>
      <c r="FK18" s="187"/>
      <c r="FL18" s="188">
        <v>2</v>
      </c>
      <c r="FM18" s="183">
        <v>0</v>
      </c>
      <c r="FN18" s="201">
        <v>5</v>
      </c>
      <c r="FO18" s="181"/>
      <c r="FP18" s="181"/>
      <c r="FQ18" s="182"/>
      <c r="FR18" s="182"/>
      <c r="FS18" s="183"/>
      <c r="FT18" s="182"/>
      <c r="FU18" s="184"/>
      <c r="FV18" s="185"/>
      <c r="FW18" s="186"/>
      <c r="FX18" s="187"/>
      <c r="FY18" s="187"/>
      <c r="FZ18" s="187"/>
      <c r="GA18" s="187"/>
      <c r="GB18" s="187"/>
      <c r="GC18" s="188"/>
      <c r="GD18" s="183"/>
      <c r="GE18" s="201"/>
      <c r="GF18" s="181" t="s">
        <v>167</v>
      </c>
      <c r="GG18" s="181">
        <v>223</v>
      </c>
      <c r="GH18" s="182" t="s">
        <v>8</v>
      </c>
      <c r="GI18" s="182" t="s">
        <v>251</v>
      </c>
      <c r="GJ18" s="183">
        <v>2004</v>
      </c>
      <c r="GK18" s="182" t="s">
        <v>134</v>
      </c>
      <c r="GL18" s="184"/>
      <c r="GM18" s="185"/>
      <c r="GN18" s="186"/>
      <c r="GO18" s="187"/>
      <c r="GP18" s="187" t="s">
        <v>286</v>
      </c>
      <c r="GQ18" s="187" t="s">
        <v>12</v>
      </c>
      <c r="GR18" s="187" t="s">
        <v>13</v>
      </c>
      <c r="GS18" s="187" t="s">
        <v>290</v>
      </c>
      <c r="GT18" s="188">
        <v>2</v>
      </c>
      <c r="GU18" s="183">
        <v>4</v>
      </c>
      <c r="GV18" s="201">
        <v>13</v>
      </c>
      <c r="GW18" s="181"/>
      <c r="GX18" s="181"/>
      <c r="GY18" s="182"/>
      <c r="GZ18" s="182"/>
      <c r="HA18" s="183"/>
      <c r="HB18" s="182"/>
      <c r="HC18" s="184"/>
      <c r="HD18" s="185"/>
      <c r="HE18" s="186"/>
      <c r="HF18" s="187"/>
      <c r="HG18" s="187"/>
      <c r="HH18" s="187"/>
      <c r="HI18" s="187"/>
      <c r="HJ18" s="187"/>
      <c r="HK18" s="188"/>
      <c r="HL18" s="183"/>
      <c r="HM18" s="201"/>
      <c r="HN18" s="181"/>
      <c r="HO18" s="181"/>
      <c r="HP18" s="182"/>
      <c r="HQ18" s="182"/>
      <c r="HR18" s="183"/>
      <c r="HS18" s="182"/>
      <c r="HT18" s="184"/>
      <c r="HU18" s="185"/>
      <c r="HV18" s="186"/>
      <c r="HW18" s="187"/>
      <c r="HX18" s="187"/>
      <c r="HY18" s="187"/>
      <c r="HZ18" s="187"/>
      <c r="IA18" s="187"/>
      <c r="IB18" s="188"/>
      <c r="IC18" s="183"/>
      <c r="ID18" s="201"/>
      <c r="IE18" s="181" t="s">
        <v>166</v>
      </c>
      <c r="IF18" s="181">
        <v>254</v>
      </c>
      <c r="IG18" s="182" t="s">
        <v>63</v>
      </c>
      <c r="IH18" s="182" t="s">
        <v>609</v>
      </c>
      <c r="II18" s="183">
        <v>2009</v>
      </c>
      <c r="IJ18" s="182" t="s">
        <v>27</v>
      </c>
      <c r="IK18" s="184" t="s">
        <v>6</v>
      </c>
      <c r="IL18" s="185"/>
      <c r="IM18" s="186"/>
      <c r="IN18" s="187"/>
      <c r="IO18" s="187"/>
      <c r="IP18" s="187"/>
      <c r="IQ18" s="187"/>
      <c r="IR18" s="187"/>
      <c r="IS18" s="188"/>
      <c r="IT18" s="183">
        <v>0</v>
      </c>
      <c r="IU18" s="201"/>
      <c r="IV18" s="181" t="s">
        <v>166</v>
      </c>
      <c r="IW18" s="181">
        <v>265</v>
      </c>
      <c r="IX18" s="182" t="s">
        <v>740</v>
      </c>
      <c r="IY18" s="182" t="s">
        <v>714</v>
      </c>
      <c r="IZ18" s="183">
        <v>2007</v>
      </c>
      <c r="JA18" s="182" t="s">
        <v>27</v>
      </c>
      <c r="JB18" s="184" t="s">
        <v>6</v>
      </c>
      <c r="JC18" s="185"/>
      <c r="JD18" s="186"/>
      <c r="JE18" s="187"/>
      <c r="JF18" s="187"/>
      <c r="JG18" s="187"/>
      <c r="JH18" s="187"/>
      <c r="JI18" s="187"/>
      <c r="JJ18" s="188"/>
      <c r="JK18" s="183">
        <v>0</v>
      </c>
      <c r="JL18" s="201"/>
      <c r="JM18" s="181" t="s">
        <v>166</v>
      </c>
      <c r="JN18" s="181">
        <v>283</v>
      </c>
      <c r="JO18" s="182" t="s">
        <v>101</v>
      </c>
      <c r="JP18" s="182" t="s">
        <v>29</v>
      </c>
      <c r="JQ18" s="183">
        <v>2005</v>
      </c>
      <c r="JR18" s="182" t="s">
        <v>27</v>
      </c>
      <c r="JS18" s="184"/>
      <c r="JT18" s="185" t="s">
        <v>284</v>
      </c>
      <c r="JU18" s="186"/>
      <c r="JV18" s="187"/>
      <c r="JW18" s="187"/>
      <c r="JX18" s="187"/>
      <c r="JY18" s="187" t="s">
        <v>13</v>
      </c>
      <c r="JZ18" s="187" t="s">
        <v>290</v>
      </c>
      <c r="KA18" s="188"/>
      <c r="KB18" s="183">
        <v>3</v>
      </c>
      <c r="KC18" s="201"/>
      <c r="KD18" s="181" t="s">
        <v>167</v>
      </c>
      <c r="KE18" s="181">
        <v>313</v>
      </c>
      <c r="KF18" s="182" t="s">
        <v>10</v>
      </c>
      <c r="KG18" s="182" t="s">
        <v>23</v>
      </c>
      <c r="KH18" s="183">
        <v>1998</v>
      </c>
      <c r="KI18" s="182" t="s">
        <v>27</v>
      </c>
      <c r="KJ18" s="184"/>
      <c r="KK18" s="185"/>
      <c r="KL18" s="186" t="s">
        <v>853</v>
      </c>
      <c r="KM18" s="187" t="s">
        <v>172</v>
      </c>
      <c r="KN18" s="187"/>
      <c r="KO18" s="187"/>
      <c r="KP18" s="187" t="s">
        <v>13</v>
      </c>
      <c r="KQ18" s="187" t="s">
        <v>14</v>
      </c>
      <c r="KR18" s="188"/>
      <c r="KS18" s="183">
        <v>4</v>
      </c>
      <c r="KT18" s="201"/>
    </row>
    <row r="19" spans="1:306" s="23" customFormat="1">
      <c r="A19" s="181" t="s">
        <v>167</v>
      </c>
      <c r="B19" s="181">
        <v>11</v>
      </c>
      <c r="C19" s="182" t="s">
        <v>801</v>
      </c>
      <c r="D19" s="182" t="s">
        <v>803</v>
      </c>
      <c r="E19" s="183">
        <v>2005</v>
      </c>
      <c r="F19" s="182" t="s">
        <v>30</v>
      </c>
      <c r="G19" s="184"/>
      <c r="H19" s="185" t="s">
        <v>284</v>
      </c>
      <c r="I19" s="186"/>
      <c r="J19" s="187" t="s">
        <v>172</v>
      </c>
      <c r="K19" s="187"/>
      <c r="L19" s="187"/>
      <c r="M19" s="187" t="s">
        <v>13</v>
      </c>
      <c r="N19" s="187" t="s">
        <v>290</v>
      </c>
      <c r="O19" s="188">
        <v>2</v>
      </c>
      <c r="P19" s="183">
        <v>4</v>
      </c>
      <c r="Q19" s="201">
        <v>8</v>
      </c>
      <c r="R19" s="181" t="s">
        <v>166</v>
      </c>
      <c r="S19" s="181">
        <v>35</v>
      </c>
      <c r="T19" s="182" t="s">
        <v>28</v>
      </c>
      <c r="U19" s="182" t="s">
        <v>512</v>
      </c>
      <c r="V19" s="183">
        <v>2004</v>
      </c>
      <c r="W19" s="182" t="s">
        <v>93</v>
      </c>
      <c r="X19" s="184"/>
      <c r="Y19" s="185" t="s">
        <v>1014</v>
      </c>
      <c r="Z19" s="186"/>
      <c r="AA19" s="187"/>
      <c r="AB19" s="187"/>
      <c r="AC19" s="187"/>
      <c r="AD19" s="187" t="s">
        <v>13</v>
      </c>
      <c r="AE19" s="187" t="s">
        <v>290</v>
      </c>
      <c r="AF19" s="188">
        <v>2</v>
      </c>
      <c r="AG19" s="183">
        <v>3</v>
      </c>
      <c r="AH19" s="201">
        <v>6</v>
      </c>
      <c r="AI19" s="181" t="s">
        <v>166</v>
      </c>
      <c r="AJ19" s="181">
        <v>58</v>
      </c>
      <c r="AK19" s="182" t="s">
        <v>317</v>
      </c>
      <c r="AL19" s="182" t="s">
        <v>318</v>
      </c>
      <c r="AM19" s="183">
        <v>2005</v>
      </c>
      <c r="AN19" s="182" t="s">
        <v>646</v>
      </c>
      <c r="AO19" s="184"/>
      <c r="AP19" s="185" t="s">
        <v>284</v>
      </c>
      <c r="AQ19" s="186"/>
      <c r="AR19" s="187" t="s">
        <v>172</v>
      </c>
      <c r="AS19" s="187"/>
      <c r="AT19" s="187"/>
      <c r="AU19" s="187" t="s">
        <v>13</v>
      </c>
      <c r="AV19" s="187"/>
      <c r="AW19" s="188">
        <v>2</v>
      </c>
      <c r="AX19" s="183">
        <v>3</v>
      </c>
      <c r="AY19" s="201">
        <v>6</v>
      </c>
      <c r="AZ19" s="181" t="s">
        <v>166</v>
      </c>
      <c r="BA19" s="181">
        <v>86</v>
      </c>
      <c r="BB19" s="182" t="s">
        <v>178</v>
      </c>
      <c r="BC19" s="182" t="s">
        <v>739</v>
      </c>
      <c r="BD19" s="183">
        <v>2004</v>
      </c>
      <c r="BE19" s="182" t="s">
        <v>228</v>
      </c>
      <c r="BF19" s="184"/>
      <c r="BG19" s="185" t="s">
        <v>1014</v>
      </c>
      <c r="BH19" s="186"/>
      <c r="BI19" s="187" t="s">
        <v>172</v>
      </c>
      <c r="BJ19" s="187"/>
      <c r="BK19" s="187"/>
      <c r="BL19" s="187" t="s">
        <v>13</v>
      </c>
      <c r="BM19" s="187" t="s">
        <v>290</v>
      </c>
      <c r="BN19" s="188">
        <v>2</v>
      </c>
      <c r="BO19" s="183">
        <v>4</v>
      </c>
      <c r="BP19" s="201">
        <v>8</v>
      </c>
      <c r="BQ19" s="181" t="s">
        <v>167</v>
      </c>
      <c r="BR19" s="181">
        <v>106</v>
      </c>
      <c r="BS19" s="182" t="s">
        <v>889</v>
      </c>
      <c r="BT19" s="182" t="s">
        <v>890</v>
      </c>
      <c r="BU19" s="183">
        <v>2005</v>
      </c>
      <c r="BV19" s="182" t="s">
        <v>15</v>
      </c>
      <c r="BW19" s="184"/>
      <c r="BX19" s="185" t="s">
        <v>284</v>
      </c>
      <c r="BY19" s="186"/>
      <c r="BZ19" s="187" t="s">
        <v>172</v>
      </c>
      <c r="CA19" s="187"/>
      <c r="CB19" s="187"/>
      <c r="CC19" s="187" t="s">
        <v>13</v>
      </c>
      <c r="CD19" s="187" t="s">
        <v>290</v>
      </c>
      <c r="CE19" s="188">
        <v>2</v>
      </c>
      <c r="CF19" s="183">
        <v>4</v>
      </c>
      <c r="CG19" s="201">
        <v>8</v>
      </c>
      <c r="CH19" s="181"/>
      <c r="CI19" s="181"/>
      <c r="CJ19" s="182"/>
      <c r="CK19" s="182"/>
      <c r="CL19" s="183"/>
      <c r="CM19" s="182"/>
      <c r="CN19" s="184"/>
      <c r="CO19" s="185"/>
      <c r="CP19" s="186"/>
      <c r="CQ19" s="187"/>
      <c r="CR19" s="187"/>
      <c r="CS19" s="187"/>
      <c r="CT19" s="187"/>
      <c r="CU19" s="187"/>
      <c r="CV19" s="188"/>
      <c r="CW19" s="183"/>
      <c r="CX19" s="201"/>
      <c r="CY19" s="181" t="s">
        <v>166</v>
      </c>
      <c r="CZ19" s="181">
        <v>143</v>
      </c>
      <c r="DA19" s="182" t="s">
        <v>9</v>
      </c>
      <c r="DB19" s="182" t="s">
        <v>653</v>
      </c>
      <c r="DC19" s="183">
        <v>2005</v>
      </c>
      <c r="DD19" s="182" t="s">
        <v>895</v>
      </c>
      <c r="DE19" s="184"/>
      <c r="DF19" s="185" t="s">
        <v>284</v>
      </c>
      <c r="DG19" s="186"/>
      <c r="DH19" s="187" t="s">
        <v>172</v>
      </c>
      <c r="DI19" s="187"/>
      <c r="DJ19" s="187"/>
      <c r="DK19" s="187" t="s">
        <v>13</v>
      </c>
      <c r="DL19" s="187" t="s">
        <v>290</v>
      </c>
      <c r="DM19" s="188">
        <v>2</v>
      </c>
      <c r="DN19" s="183">
        <v>4</v>
      </c>
      <c r="DO19" s="201">
        <v>8</v>
      </c>
      <c r="DP19" s="181"/>
      <c r="DQ19" s="181"/>
      <c r="DR19" s="182"/>
      <c r="DS19" s="182"/>
      <c r="DT19" s="183"/>
      <c r="DU19" s="182"/>
      <c r="DV19" s="184"/>
      <c r="DW19" s="185"/>
      <c r="DX19" s="186"/>
      <c r="DY19" s="187"/>
      <c r="DZ19" s="187"/>
      <c r="EA19" s="187"/>
      <c r="EB19" s="187"/>
      <c r="EC19" s="187"/>
      <c r="ED19" s="188"/>
      <c r="EE19" s="183"/>
      <c r="EF19" s="201"/>
      <c r="EG19" s="181"/>
      <c r="EH19" s="181"/>
      <c r="EI19" s="182"/>
      <c r="EJ19" s="182"/>
      <c r="EK19" s="183"/>
      <c r="EL19" s="182"/>
      <c r="EM19" s="184"/>
      <c r="EN19" s="185"/>
      <c r="EO19" s="186"/>
      <c r="EP19" s="187"/>
      <c r="EQ19" s="187"/>
      <c r="ER19" s="187"/>
      <c r="ES19" s="187"/>
      <c r="ET19" s="187"/>
      <c r="EU19" s="188"/>
      <c r="EV19" s="183"/>
      <c r="EW19" s="201"/>
      <c r="EX19" s="181" t="s">
        <v>166</v>
      </c>
      <c r="EY19" s="181">
        <v>183</v>
      </c>
      <c r="EZ19" s="182" t="s">
        <v>81</v>
      </c>
      <c r="FA19" s="182" t="s">
        <v>727</v>
      </c>
      <c r="FB19" s="183">
        <v>2006</v>
      </c>
      <c r="FC19" s="182" t="s">
        <v>135</v>
      </c>
      <c r="FD19" s="184" t="s">
        <v>6</v>
      </c>
      <c r="FE19" s="185"/>
      <c r="FF19" s="186"/>
      <c r="FG19" s="187"/>
      <c r="FH19" s="187"/>
      <c r="FI19" s="187"/>
      <c r="FJ19" s="187"/>
      <c r="FK19" s="187"/>
      <c r="FL19" s="188">
        <v>2</v>
      </c>
      <c r="FM19" s="183">
        <v>0</v>
      </c>
      <c r="FN19" s="201">
        <v>5</v>
      </c>
      <c r="FO19" s="181"/>
      <c r="FP19" s="181"/>
      <c r="FQ19" s="182"/>
      <c r="FR19" s="182"/>
      <c r="FS19" s="183"/>
      <c r="FT19" s="182"/>
      <c r="FU19" s="184"/>
      <c r="FV19" s="185"/>
      <c r="FW19" s="186"/>
      <c r="FX19" s="187"/>
      <c r="FY19" s="187"/>
      <c r="FZ19" s="187"/>
      <c r="GA19" s="187"/>
      <c r="GB19" s="187"/>
      <c r="GC19" s="188"/>
      <c r="GD19" s="183"/>
      <c r="GE19" s="201"/>
      <c r="GF19" s="181" t="s">
        <v>166</v>
      </c>
      <c r="GG19" s="181">
        <v>224</v>
      </c>
      <c r="GH19" s="182" t="s">
        <v>913</v>
      </c>
      <c r="GI19" s="182" t="s">
        <v>914</v>
      </c>
      <c r="GJ19" s="183">
        <v>2001</v>
      </c>
      <c r="GK19" s="182" t="s">
        <v>134</v>
      </c>
      <c r="GL19" s="184"/>
      <c r="GM19" s="185"/>
      <c r="GN19" s="186"/>
      <c r="GO19" s="187"/>
      <c r="GP19" s="187" t="s">
        <v>287</v>
      </c>
      <c r="GQ19" s="187"/>
      <c r="GR19" s="187"/>
      <c r="GS19" s="187" t="s">
        <v>14</v>
      </c>
      <c r="GT19" s="188">
        <v>3</v>
      </c>
      <c r="GU19" s="183">
        <v>2</v>
      </c>
      <c r="GV19" s="201">
        <v>6</v>
      </c>
      <c r="GW19" s="181"/>
      <c r="GX19" s="181"/>
      <c r="GY19" s="182"/>
      <c r="GZ19" s="182"/>
      <c r="HA19" s="183"/>
      <c r="HB19" s="182"/>
      <c r="HC19" s="184"/>
      <c r="HD19" s="185"/>
      <c r="HE19" s="186"/>
      <c r="HF19" s="187"/>
      <c r="HG19" s="187"/>
      <c r="HH19" s="187"/>
      <c r="HI19" s="187"/>
      <c r="HJ19" s="187"/>
      <c r="HK19" s="188"/>
      <c r="HL19" s="183"/>
      <c r="HM19" s="201"/>
      <c r="HN19" s="181"/>
      <c r="HO19" s="181"/>
      <c r="HP19" s="182"/>
      <c r="HQ19" s="182"/>
      <c r="HR19" s="183"/>
      <c r="HS19" s="182"/>
      <c r="HT19" s="184"/>
      <c r="HU19" s="185"/>
      <c r="HV19" s="186"/>
      <c r="HW19" s="187"/>
      <c r="HX19" s="187"/>
      <c r="HY19" s="187"/>
      <c r="HZ19" s="187"/>
      <c r="IA19" s="187"/>
      <c r="IB19" s="188"/>
      <c r="IC19" s="183"/>
      <c r="ID19" s="201"/>
      <c r="IE19" s="181" t="s">
        <v>166</v>
      </c>
      <c r="IF19" s="181">
        <v>255</v>
      </c>
      <c r="IG19" s="182" t="s">
        <v>1005</v>
      </c>
      <c r="IH19" s="182" t="s">
        <v>34</v>
      </c>
      <c r="II19" s="183">
        <v>2009</v>
      </c>
      <c r="IJ19" s="182" t="s">
        <v>27</v>
      </c>
      <c r="IK19" s="184" t="s">
        <v>6</v>
      </c>
      <c r="IL19" s="185"/>
      <c r="IM19" s="186"/>
      <c r="IN19" s="187"/>
      <c r="IO19" s="187"/>
      <c r="IP19" s="187"/>
      <c r="IQ19" s="187"/>
      <c r="IR19" s="187"/>
      <c r="IS19" s="188"/>
      <c r="IT19" s="183">
        <v>0</v>
      </c>
      <c r="IU19" s="201"/>
      <c r="IV19" s="181" t="s">
        <v>166</v>
      </c>
      <c r="IW19" s="181">
        <v>266</v>
      </c>
      <c r="IX19" s="182" t="s">
        <v>791</v>
      </c>
      <c r="IY19" s="182" t="s">
        <v>292</v>
      </c>
      <c r="IZ19" s="183">
        <v>2007</v>
      </c>
      <c r="JA19" s="182" t="s">
        <v>27</v>
      </c>
      <c r="JB19" s="184" t="s">
        <v>6</v>
      </c>
      <c r="JC19" s="185"/>
      <c r="JD19" s="186"/>
      <c r="JE19" s="187"/>
      <c r="JF19" s="187"/>
      <c r="JG19" s="187"/>
      <c r="JH19" s="187"/>
      <c r="JI19" s="187"/>
      <c r="JJ19" s="188"/>
      <c r="JK19" s="183">
        <v>0</v>
      </c>
      <c r="JL19" s="201"/>
      <c r="JM19" s="181" t="s">
        <v>166</v>
      </c>
      <c r="JN19" s="181">
        <v>284</v>
      </c>
      <c r="JO19" s="182" t="s">
        <v>196</v>
      </c>
      <c r="JP19" s="182" t="s">
        <v>20</v>
      </c>
      <c r="JQ19" s="183">
        <v>2004</v>
      </c>
      <c r="JR19" s="182" t="s">
        <v>27</v>
      </c>
      <c r="JS19" s="184"/>
      <c r="JT19" s="185" t="s">
        <v>1014</v>
      </c>
      <c r="JU19" s="186"/>
      <c r="JV19" s="187"/>
      <c r="JW19" s="187"/>
      <c r="JX19" s="187"/>
      <c r="JY19" s="187" t="s">
        <v>13</v>
      </c>
      <c r="JZ19" s="187" t="s">
        <v>290</v>
      </c>
      <c r="KA19" s="188"/>
      <c r="KB19" s="183">
        <v>3</v>
      </c>
      <c r="KC19" s="201"/>
      <c r="KD19" s="181" t="s">
        <v>167</v>
      </c>
      <c r="KE19" s="181">
        <v>314</v>
      </c>
      <c r="KF19" s="182" t="s">
        <v>624</v>
      </c>
      <c r="KG19" s="182" t="s">
        <v>35</v>
      </c>
      <c r="KH19" s="183">
        <v>1997</v>
      </c>
      <c r="KI19" s="182" t="s">
        <v>27</v>
      </c>
      <c r="KJ19" s="184"/>
      <c r="KK19" s="185"/>
      <c r="KL19" s="186" t="s">
        <v>853</v>
      </c>
      <c r="KM19" s="187" t="s">
        <v>172</v>
      </c>
      <c r="KN19" s="187"/>
      <c r="KO19" s="187"/>
      <c r="KP19" s="187" t="s">
        <v>13</v>
      </c>
      <c r="KQ19" s="187" t="s">
        <v>14</v>
      </c>
      <c r="KR19" s="188"/>
      <c r="KS19" s="183">
        <v>4</v>
      </c>
      <c r="KT19" s="201"/>
    </row>
    <row r="20" spans="1:306" s="23" customFormat="1">
      <c r="A20" s="181" t="s">
        <v>167</v>
      </c>
      <c r="B20" s="181">
        <v>12</v>
      </c>
      <c r="C20" s="182" t="s">
        <v>804</v>
      </c>
      <c r="D20" s="182" t="s">
        <v>161</v>
      </c>
      <c r="E20" s="183">
        <v>2005</v>
      </c>
      <c r="F20" s="182" t="s">
        <v>30</v>
      </c>
      <c r="G20" s="184"/>
      <c r="H20" s="185" t="s">
        <v>284</v>
      </c>
      <c r="I20" s="186"/>
      <c r="J20" s="187" t="s">
        <v>172</v>
      </c>
      <c r="K20" s="187"/>
      <c r="L20" s="187"/>
      <c r="M20" s="187" t="s">
        <v>13</v>
      </c>
      <c r="N20" s="187" t="s">
        <v>290</v>
      </c>
      <c r="O20" s="188">
        <v>2</v>
      </c>
      <c r="P20" s="183">
        <v>4</v>
      </c>
      <c r="Q20" s="201">
        <v>8</v>
      </c>
      <c r="R20" s="181" t="s">
        <v>167</v>
      </c>
      <c r="S20" s="181">
        <v>36</v>
      </c>
      <c r="T20" s="182" t="s">
        <v>94</v>
      </c>
      <c r="U20" s="182" t="s">
        <v>46</v>
      </c>
      <c r="V20" s="183">
        <v>2004</v>
      </c>
      <c r="W20" s="182" t="s">
        <v>93</v>
      </c>
      <c r="X20" s="184"/>
      <c r="Y20" s="185"/>
      <c r="Z20" s="186"/>
      <c r="AA20" s="187" t="s">
        <v>172</v>
      </c>
      <c r="AB20" s="187"/>
      <c r="AC20" s="187" t="s">
        <v>12</v>
      </c>
      <c r="AD20" s="187" t="s">
        <v>13</v>
      </c>
      <c r="AE20" s="187" t="s">
        <v>290</v>
      </c>
      <c r="AF20" s="188">
        <v>2</v>
      </c>
      <c r="AG20" s="183">
        <v>4</v>
      </c>
      <c r="AH20" s="201">
        <v>8</v>
      </c>
      <c r="AI20" s="181" t="s">
        <v>167</v>
      </c>
      <c r="AJ20" s="181">
        <v>59</v>
      </c>
      <c r="AK20" s="182" t="s">
        <v>983</v>
      </c>
      <c r="AL20" s="182" t="s">
        <v>491</v>
      </c>
      <c r="AM20" s="183">
        <v>2005</v>
      </c>
      <c r="AN20" s="182" t="s">
        <v>646</v>
      </c>
      <c r="AO20" s="184"/>
      <c r="AP20" s="185" t="s">
        <v>284</v>
      </c>
      <c r="AQ20" s="186"/>
      <c r="AR20" s="187" t="s">
        <v>172</v>
      </c>
      <c r="AS20" s="187"/>
      <c r="AT20" s="187"/>
      <c r="AU20" s="187" t="s">
        <v>13</v>
      </c>
      <c r="AV20" s="187" t="s">
        <v>290</v>
      </c>
      <c r="AW20" s="188">
        <v>2</v>
      </c>
      <c r="AX20" s="183">
        <v>4</v>
      </c>
      <c r="AY20" s="201">
        <v>8</v>
      </c>
      <c r="AZ20" s="181" t="s">
        <v>166</v>
      </c>
      <c r="BA20" s="181">
        <v>87</v>
      </c>
      <c r="BB20" s="182" t="s">
        <v>991</v>
      </c>
      <c r="BC20" s="182" t="s">
        <v>992</v>
      </c>
      <c r="BD20" s="183">
        <v>2003</v>
      </c>
      <c r="BE20" s="182" t="s">
        <v>228</v>
      </c>
      <c r="BF20" s="184"/>
      <c r="BG20" s="185" t="s">
        <v>1014</v>
      </c>
      <c r="BH20" s="186"/>
      <c r="BI20" s="187" t="s">
        <v>172</v>
      </c>
      <c r="BJ20" s="187"/>
      <c r="BK20" s="187"/>
      <c r="BL20" s="187" t="s">
        <v>13</v>
      </c>
      <c r="BM20" s="187" t="s">
        <v>290</v>
      </c>
      <c r="BN20" s="188">
        <v>3</v>
      </c>
      <c r="BO20" s="183">
        <v>4</v>
      </c>
      <c r="BP20" s="201">
        <v>12</v>
      </c>
      <c r="BQ20" s="181" t="s">
        <v>166</v>
      </c>
      <c r="BR20" s="181">
        <v>107</v>
      </c>
      <c r="BS20" s="182" t="s">
        <v>886</v>
      </c>
      <c r="BT20" s="182" t="s">
        <v>57</v>
      </c>
      <c r="BU20" s="183">
        <v>2005</v>
      </c>
      <c r="BV20" s="182" t="s">
        <v>15</v>
      </c>
      <c r="BW20" s="184"/>
      <c r="BX20" s="185" t="s">
        <v>284</v>
      </c>
      <c r="BY20" s="186"/>
      <c r="BZ20" s="187" t="s">
        <v>172</v>
      </c>
      <c r="CA20" s="187"/>
      <c r="CB20" s="187"/>
      <c r="CC20" s="187" t="s">
        <v>13</v>
      </c>
      <c r="CD20" s="187" t="s">
        <v>290</v>
      </c>
      <c r="CE20" s="188">
        <v>2</v>
      </c>
      <c r="CF20" s="183">
        <v>4</v>
      </c>
      <c r="CG20" s="201">
        <v>8</v>
      </c>
      <c r="CH20" s="181"/>
      <c r="CI20" s="181"/>
      <c r="CJ20" s="182"/>
      <c r="CK20" s="182"/>
      <c r="CL20" s="183"/>
      <c r="CM20" s="182"/>
      <c r="CN20" s="184"/>
      <c r="CO20" s="185"/>
      <c r="CP20" s="186"/>
      <c r="CQ20" s="187"/>
      <c r="CR20" s="187"/>
      <c r="CS20" s="187"/>
      <c r="CT20" s="187"/>
      <c r="CU20" s="187"/>
      <c r="CV20" s="188"/>
      <c r="CW20" s="183"/>
      <c r="CX20" s="201"/>
      <c r="CY20" s="181" t="s">
        <v>166</v>
      </c>
      <c r="CZ20" s="181">
        <v>145</v>
      </c>
      <c r="DA20" s="182" t="s">
        <v>549</v>
      </c>
      <c r="DB20" s="182" t="s">
        <v>20</v>
      </c>
      <c r="DC20" s="183">
        <v>2005</v>
      </c>
      <c r="DD20" s="182" t="s">
        <v>895</v>
      </c>
      <c r="DE20" s="184"/>
      <c r="DF20" s="185" t="s">
        <v>284</v>
      </c>
      <c r="DG20" s="186"/>
      <c r="DH20" s="187" t="s">
        <v>172</v>
      </c>
      <c r="DI20" s="187"/>
      <c r="DJ20" s="187"/>
      <c r="DK20" s="187" t="s">
        <v>13</v>
      </c>
      <c r="DL20" s="187" t="s">
        <v>290</v>
      </c>
      <c r="DM20" s="188">
        <v>2</v>
      </c>
      <c r="DN20" s="183">
        <v>4</v>
      </c>
      <c r="DO20" s="201">
        <v>8</v>
      </c>
      <c r="DP20" s="181"/>
      <c r="DQ20" s="181"/>
      <c r="DR20" s="182"/>
      <c r="DS20" s="182"/>
      <c r="DT20" s="183"/>
      <c r="DU20" s="182"/>
      <c r="DV20" s="184"/>
      <c r="DW20" s="185"/>
      <c r="DX20" s="186"/>
      <c r="DY20" s="187"/>
      <c r="DZ20" s="187"/>
      <c r="EA20" s="187"/>
      <c r="EB20" s="187"/>
      <c r="EC20" s="187"/>
      <c r="ED20" s="188"/>
      <c r="EE20" s="183"/>
      <c r="EF20" s="201"/>
      <c r="EG20" s="181"/>
      <c r="EH20" s="181"/>
      <c r="EI20" s="182"/>
      <c r="EJ20" s="182"/>
      <c r="EK20" s="183"/>
      <c r="EL20" s="182"/>
      <c r="EM20" s="184"/>
      <c r="EN20" s="185"/>
      <c r="EO20" s="186"/>
      <c r="EP20" s="187"/>
      <c r="EQ20" s="187"/>
      <c r="ER20" s="187"/>
      <c r="ES20" s="187"/>
      <c r="ET20" s="187"/>
      <c r="EU20" s="188"/>
      <c r="EV20" s="183"/>
      <c r="EW20" s="201"/>
      <c r="EX20" s="181" t="s">
        <v>167</v>
      </c>
      <c r="EY20" s="181">
        <v>184</v>
      </c>
      <c r="EZ20" s="182" t="s">
        <v>730</v>
      </c>
      <c r="FA20" s="182" t="s">
        <v>731</v>
      </c>
      <c r="FB20" s="183">
        <v>2005</v>
      </c>
      <c r="FC20" s="182" t="s">
        <v>135</v>
      </c>
      <c r="FD20" s="184"/>
      <c r="FE20" s="185" t="s">
        <v>284</v>
      </c>
      <c r="FF20" s="186"/>
      <c r="FG20" s="187"/>
      <c r="FH20" s="187"/>
      <c r="FI20" s="187"/>
      <c r="FJ20" s="187" t="s">
        <v>13</v>
      </c>
      <c r="FK20" s="187" t="s">
        <v>290</v>
      </c>
      <c r="FL20" s="188">
        <v>2</v>
      </c>
      <c r="FM20" s="183">
        <v>3</v>
      </c>
      <c r="FN20" s="201">
        <v>6</v>
      </c>
      <c r="FO20" s="181"/>
      <c r="FP20" s="181"/>
      <c r="FQ20" s="182"/>
      <c r="FR20" s="182"/>
      <c r="FS20" s="183"/>
      <c r="FT20" s="182"/>
      <c r="FU20" s="184"/>
      <c r="FV20" s="185"/>
      <c r="FW20" s="186"/>
      <c r="FX20" s="187"/>
      <c r="FY20" s="187"/>
      <c r="FZ20" s="187"/>
      <c r="GA20" s="187"/>
      <c r="GB20" s="187"/>
      <c r="GC20" s="188"/>
      <c r="GD20" s="183"/>
      <c r="GE20" s="201"/>
      <c r="GF20" s="181" t="s">
        <v>166</v>
      </c>
      <c r="GG20" s="181">
        <v>225</v>
      </c>
      <c r="GH20" s="182" t="s">
        <v>9</v>
      </c>
      <c r="GI20" s="182" t="s">
        <v>659</v>
      </c>
      <c r="GJ20" s="183">
        <v>2001</v>
      </c>
      <c r="GK20" s="182" t="s">
        <v>134</v>
      </c>
      <c r="GL20" s="184"/>
      <c r="GM20" s="185" t="s">
        <v>176</v>
      </c>
      <c r="GN20" s="186"/>
      <c r="GO20" s="187"/>
      <c r="GP20" s="187" t="s">
        <v>287</v>
      </c>
      <c r="GQ20" s="187"/>
      <c r="GR20" s="187"/>
      <c r="GS20" s="187" t="s">
        <v>14</v>
      </c>
      <c r="GT20" s="188">
        <v>3</v>
      </c>
      <c r="GU20" s="183">
        <v>3</v>
      </c>
      <c r="GV20" s="201">
        <v>9</v>
      </c>
      <c r="GW20" s="181"/>
      <c r="GX20" s="181"/>
      <c r="GY20" s="182"/>
      <c r="GZ20" s="182"/>
      <c r="HA20" s="183"/>
      <c r="HB20" s="182"/>
      <c r="HC20" s="184"/>
      <c r="HD20" s="185"/>
      <c r="HE20" s="186"/>
      <c r="HF20" s="187"/>
      <c r="HG20" s="187"/>
      <c r="HH20" s="187"/>
      <c r="HI20" s="187"/>
      <c r="HJ20" s="187"/>
      <c r="HK20" s="188"/>
      <c r="HL20" s="183"/>
      <c r="HM20" s="201"/>
      <c r="HN20" s="181"/>
      <c r="HO20" s="181"/>
      <c r="HP20" s="182"/>
      <c r="HQ20" s="182"/>
      <c r="HR20" s="183"/>
      <c r="HS20" s="182"/>
      <c r="HT20" s="184"/>
      <c r="HU20" s="185"/>
      <c r="HV20" s="186"/>
      <c r="HW20" s="187"/>
      <c r="HX20" s="187"/>
      <c r="HY20" s="187"/>
      <c r="HZ20" s="187"/>
      <c r="IA20" s="187"/>
      <c r="IB20" s="188"/>
      <c r="IC20" s="183"/>
      <c r="ID20" s="201"/>
      <c r="IE20" s="181" t="s">
        <v>166</v>
      </c>
      <c r="IF20" s="181">
        <v>256</v>
      </c>
      <c r="IG20" s="182" t="s">
        <v>650</v>
      </c>
      <c r="IH20" s="182" t="s">
        <v>138</v>
      </c>
      <c r="II20" s="183">
        <v>2009</v>
      </c>
      <c r="IJ20" s="182" t="s">
        <v>27</v>
      </c>
      <c r="IK20" s="184" t="s">
        <v>6</v>
      </c>
      <c r="IL20" s="185"/>
      <c r="IM20" s="186"/>
      <c r="IN20" s="187"/>
      <c r="IO20" s="187"/>
      <c r="IP20" s="187"/>
      <c r="IQ20" s="187"/>
      <c r="IR20" s="187"/>
      <c r="IS20" s="188"/>
      <c r="IT20" s="183">
        <v>0</v>
      </c>
      <c r="IU20" s="201"/>
      <c r="IV20" s="181" t="s">
        <v>166</v>
      </c>
      <c r="IW20" s="181">
        <v>267</v>
      </c>
      <c r="IX20" s="182" t="s">
        <v>791</v>
      </c>
      <c r="IY20" s="182" t="s">
        <v>452</v>
      </c>
      <c r="IZ20" s="183">
        <v>2007</v>
      </c>
      <c r="JA20" s="182" t="s">
        <v>27</v>
      </c>
      <c r="JB20" s="184" t="s">
        <v>6</v>
      </c>
      <c r="JC20" s="185"/>
      <c r="JD20" s="186"/>
      <c r="JE20" s="187"/>
      <c r="JF20" s="187"/>
      <c r="JG20" s="187"/>
      <c r="JH20" s="187"/>
      <c r="JI20" s="187"/>
      <c r="JJ20" s="188"/>
      <c r="JK20" s="183">
        <v>0</v>
      </c>
      <c r="JL20" s="201"/>
      <c r="JM20" s="181" t="s">
        <v>166</v>
      </c>
      <c r="JN20" s="181">
        <v>285</v>
      </c>
      <c r="JO20" s="182" t="s">
        <v>693</v>
      </c>
      <c r="JP20" s="182" t="s">
        <v>199</v>
      </c>
      <c r="JQ20" s="183">
        <v>2004</v>
      </c>
      <c r="JR20" s="182" t="s">
        <v>27</v>
      </c>
      <c r="JS20" s="184"/>
      <c r="JT20" s="185" t="s">
        <v>1014</v>
      </c>
      <c r="JU20" s="186"/>
      <c r="JV20" s="187" t="s">
        <v>172</v>
      </c>
      <c r="JW20" s="187"/>
      <c r="JX20" s="187"/>
      <c r="JY20" s="187" t="s">
        <v>13</v>
      </c>
      <c r="JZ20" s="187" t="s">
        <v>290</v>
      </c>
      <c r="KA20" s="188"/>
      <c r="KB20" s="183">
        <v>4</v>
      </c>
      <c r="KC20" s="201"/>
      <c r="KD20" s="181" t="s">
        <v>167</v>
      </c>
      <c r="KE20" s="181">
        <v>315</v>
      </c>
      <c r="KF20" s="182" t="s">
        <v>238</v>
      </c>
      <c r="KG20" s="182" t="s">
        <v>239</v>
      </c>
      <c r="KH20" s="183">
        <v>1979</v>
      </c>
      <c r="KI20" s="182" t="s">
        <v>27</v>
      </c>
      <c r="KJ20" s="184"/>
      <c r="KK20" s="185"/>
      <c r="KL20" s="186" t="s">
        <v>853</v>
      </c>
      <c r="KM20" s="187" t="s">
        <v>172</v>
      </c>
      <c r="KN20" s="187"/>
      <c r="KO20" s="187"/>
      <c r="KP20" s="187" t="s">
        <v>13</v>
      </c>
      <c r="KQ20" s="187" t="s">
        <v>14</v>
      </c>
      <c r="KR20" s="188"/>
      <c r="KS20" s="183">
        <v>4</v>
      </c>
      <c r="KT20" s="201"/>
    </row>
    <row r="21" spans="1:306" s="23" customFormat="1">
      <c r="A21" s="181" t="s">
        <v>166</v>
      </c>
      <c r="B21" s="181">
        <v>13</v>
      </c>
      <c r="C21" s="182" t="s">
        <v>119</v>
      </c>
      <c r="D21" s="182" t="s">
        <v>70</v>
      </c>
      <c r="E21" s="183">
        <v>2005</v>
      </c>
      <c r="F21" s="182" t="s">
        <v>30</v>
      </c>
      <c r="G21" s="184"/>
      <c r="H21" s="185" t="s">
        <v>284</v>
      </c>
      <c r="I21" s="186"/>
      <c r="J21" s="187" t="s">
        <v>172</v>
      </c>
      <c r="K21" s="187"/>
      <c r="L21" s="187"/>
      <c r="M21" s="187" t="s">
        <v>13</v>
      </c>
      <c r="N21" s="187" t="s">
        <v>290</v>
      </c>
      <c r="O21" s="188">
        <v>2</v>
      </c>
      <c r="P21" s="183">
        <v>4</v>
      </c>
      <c r="Q21" s="201">
        <v>8</v>
      </c>
      <c r="R21" s="181" t="s">
        <v>166</v>
      </c>
      <c r="S21" s="181">
        <v>37</v>
      </c>
      <c r="T21" s="182" t="s">
        <v>129</v>
      </c>
      <c r="U21" s="182" t="s">
        <v>130</v>
      </c>
      <c r="V21" s="183">
        <v>2003</v>
      </c>
      <c r="W21" s="182" t="s">
        <v>93</v>
      </c>
      <c r="X21" s="184"/>
      <c r="Y21" s="185"/>
      <c r="Z21" s="186"/>
      <c r="AA21" s="187"/>
      <c r="AB21" s="187" t="s">
        <v>286</v>
      </c>
      <c r="AC21" s="187" t="s">
        <v>12</v>
      </c>
      <c r="AD21" s="187"/>
      <c r="AE21" s="187" t="s">
        <v>290</v>
      </c>
      <c r="AF21" s="188">
        <v>3</v>
      </c>
      <c r="AG21" s="183">
        <v>3</v>
      </c>
      <c r="AH21" s="201">
        <v>9</v>
      </c>
      <c r="AI21" s="181" t="s">
        <v>166</v>
      </c>
      <c r="AJ21" s="181">
        <v>60</v>
      </c>
      <c r="AK21" s="182" t="s">
        <v>319</v>
      </c>
      <c r="AL21" s="182" t="s">
        <v>320</v>
      </c>
      <c r="AM21" s="183">
        <v>2005</v>
      </c>
      <c r="AN21" s="182" t="s">
        <v>646</v>
      </c>
      <c r="AO21" s="184"/>
      <c r="AP21" s="185" t="s">
        <v>284</v>
      </c>
      <c r="AQ21" s="186"/>
      <c r="AR21" s="187" t="s">
        <v>172</v>
      </c>
      <c r="AS21" s="187"/>
      <c r="AT21" s="187"/>
      <c r="AU21" s="187" t="s">
        <v>13</v>
      </c>
      <c r="AV21" s="187"/>
      <c r="AW21" s="188">
        <v>2</v>
      </c>
      <c r="AX21" s="183">
        <v>3</v>
      </c>
      <c r="AY21" s="201">
        <v>6</v>
      </c>
      <c r="AZ21" s="181" t="s">
        <v>167</v>
      </c>
      <c r="BA21" s="181">
        <v>90</v>
      </c>
      <c r="BB21" s="182" t="s">
        <v>742</v>
      </c>
      <c r="BC21" s="182" t="s">
        <v>31</v>
      </c>
      <c r="BD21" s="183">
        <v>2003</v>
      </c>
      <c r="BE21" s="182" t="s">
        <v>228</v>
      </c>
      <c r="BF21" s="184"/>
      <c r="BG21" s="185" t="s">
        <v>1014</v>
      </c>
      <c r="BH21" s="186"/>
      <c r="BI21" s="187" t="s">
        <v>172</v>
      </c>
      <c r="BJ21" s="187"/>
      <c r="BK21" s="187" t="s">
        <v>12</v>
      </c>
      <c r="BL21" s="187" t="s">
        <v>13</v>
      </c>
      <c r="BM21" s="187" t="s">
        <v>290</v>
      </c>
      <c r="BN21" s="188">
        <v>3</v>
      </c>
      <c r="BO21" s="183">
        <v>5</v>
      </c>
      <c r="BP21" s="201">
        <v>15</v>
      </c>
      <c r="BQ21" s="181" t="s">
        <v>166</v>
      </c>
      <c r="BR21" s="181">
        <v>108</v>
      </c>
      <c r="BS21" s="182" t="s">
        <v>537</v>
      </c>
      <c r="BT21" s="182" t="s">
        <v>102</v>
      </c>
      <c r="BU21" s="183">
        <v>2005</v>
      </c>
      <c r="BV21" s="182" t="s">
        <v>15</v>
      </c>
      <c r="BW21" s="184"/>
      <c r="BX21" s="185" t="s">
        <v>284</v>
      </c>
      <c r="BY21" s="186"/>
      <c r="BZ21" s="187" t="s">
        <v>172</v>
      </c>
      <c r="CA21" s="187"/>
      <c r="CB21" s="187"/>
      <c r="CC21" s="187" t="s">
        <v>13</v>
      </c>
      <c r="CD21" s="187"/>
      <c r="CE21" s="188">
        <v>2</v>
      </c>
      <c r="CF21" s="183">
        <v>3</v>
      </c>
      <c r="CG21" s="201">
        <v>6</v>
      </c>
      <c r="CH21" s="181"/>
      <c r="CI21" s="181"/>
      <c r="CJ21" s="182"/>
      <c r="CK21" s="182"/>
      <c r="CL21" s="183"/>
      <c r="CM21" s="182"/>
      <c r="CN21" s="184"/>
      <c r="CO21" s="185"/>
      <c r="CP21" s="186"/>
      <c r="CQ21" s="187"/>
      <c r="CR21" s="187"/>
      <c r="CS21" s="187"/>
      <c r="CT21" s="187"/>
      <c r="CU21" s="187"/>
      <c r="CV21" s="188"/>
      <c r="CW21" s="183"/>
      <c r="CX21" s="201"/>
      <c r="CY21" s="181" t="s">
        <v>166</v>
      </c>
      <c r="CZ21" s="181">
        <v>146</v>
      </c>
      <c r="DA21" s="182" t="s">
        <v>833</v>
      </c>
      <c r="DB21" s="182" t="s">
        <v>408</v>
      </c>
      <c r="DC21" s="183">
        <v>2004</v>
      </c>
      <c r="DD21" s="182" t="s">
        <v>895</v>
      </c>
      <c r="DE21" s="184"/>
      <c r="DF21" s="185" t="s">
        <v>1014</v>
      </c>
      <c r="DG21" s="186"/>
      <c r="DH21" s="187" t="s">
        <v>172</v>
      </c>
      <c r="DI21" s="187"/>
      <c r="DJ21" s="187"/>
      <c r="DK21" s="187" t="s">
        <v>13</v>
      </c>
      <c r="DL21" s="187" t="s">
        <v>290</v>
      </c>
      <c r="DM21" s="188">
        <v>2</v>
      </c>
      <c r="DN21" s="183">
        <v>4</v>
      </c>
      <c r="DO21" s="201">
        <v>8</v>
      </c>
      <c r="DP21" s="181"/>
      <c r="DQ21" s="181"/>
      <c r="DR21" s="182"/>
      <c r="DS21" s="182"/>
      <c r="DT21" s="183"/>
      <c r="DU21" s="182"/>
      <c r="DV21" s="184"/>
      <c r="DW21" s="185"/>
      <c r="DX21" s="186"/>
      <c r="DY21" s="187"/>
      <c r="DZ21" s="187"/>
      <c r="EA21" s="187"/>
      <c r="EB21" s="187"/>
      <c r="EC21" s="187"/>
      <c r="ED21" s="188"/>
      <c r="EE21" s="183"/>
      <c r="EF21" s="201"/>
      <c r="EG21" s="181"/>
      <c r="EH21" s="181"/>
      <c r="EI21" s="182"/>
      <c r="EJ21" s="182"/>
      <c r="EK21" s="183"/>
      <c r="EL21" s="182"/>
      <c r="EM21" s="184"/>
      <c r="EN21" s="185"/>
      <c r="EO21" s="186"/>
      <c r="EP21" s="187"/>
      <c r="EQ21" s="187"/>
      <c r="ER21" s="187"/>
      <c r="ES21" s="187"/>
      <c r="ET21" s="187"/>
      <c r="EU21" s="188"/>
      <c r="EV21" s="183"/>
      <c r="EW21" s="201"/>
      <c r="EX21" s="181" t="s">
        <v>166</v>
      </c>
      <c r="EY21" s="181">
        <v>185</v>
      </c>
      <c r="EZ21" s="182" t="s">
        <v>974</v>
      </c>
      <c r="FA21" s="182" t="s">
        <v>975</v>
      </c>
      <c r="FB21" s="183">
        <v>2005</v>
      </c>
      <c r="FC21" s="182" t="s">
        <v>135</v>
      </c>
      <c r="FD21" s="184"/>
      <c r="FE21" s="185"/>
      <c r="FF21" s="186"/>
      <c r="FG21" s="187" t="s">
        <v>172</v>
      </c>
      <c r="FH21" s="187"/>
      <c r="FI21" s="187"/>
      <c r="FJ21" s="187" t="s">
        <v>13</v>
      </c>
      <c r="FK21" s="187" t="s">
        <v>290</v>
      </c>
      <c r="FL21" s="188">
        <v>2</v>
      </c>
      <c r="FM21" s="183">
        <v>3</v>
      </c>
      <c r="FN21" s="201">
        <v>6</v>
      </c>
      <c r="FO21" s="181"/>
      <c r="FP21" s="181"/>
      <c r="FQ21" s="182"/>
      <c r="FR21" s="182"/>
      <c r="FS21" s="183"/>
      <c r="FT21" s="182"/>
      <c r="FU21" s="184"/>
      <c r="FV21" s="185"/>
      <c r="FW21" s="186"/>
      <c r="FX21" s="187"/>
      <c r="FY21" s="187"/>
      <c r="FZ21" s="187"/>
      <c r="GA21" s="187"/>
      <c r="GB21" s="187"/>
      <c r="GC21" s="188"/>
      <c r="GD21" s="183"/>
      <c r="GE21" s="201"/>
      <c r="GF21" s="181" t="s">
        <v>166</v>
      </c>
      <c r="GG21" s="181">
        <v>226</v>
      </c>
      <c r="GH21" s="182" t="s">
        <v>917</v>
      </c>
      <c r="GI21" s="182" t="s">
        <v>918</v>
      </c>
      <c r="GJ21" s="183">
        <v>2000</v>
      </c>
      <c r="GK21" s="182" t="s">
        <v>134</v>
      </c>
      <c r="GL21" s="184"/>
      <c r="GM21" s="185" t="s">
        <v>176</v>
      </c>
      <c r="GN21" s="186"/>
      <c r="GO21" s="187"/>
      <c r="GP21" s="187" t="s">
        <v>287</v>
      </c>
      <c r="GQ21" s="187"/>
      <c r="GR21" s="187"/>
      <c r="GS21" s="187"/>
      <c r="GT21" s="188">
        <v>3</v>
      </c>
      <c r="GU21" s="183">
        <v>2</v>
      </c>
      <c r="GV21" s="201">
        <v>6</v>
      </c>
      <c r="GW21" s="181"/>
      <c r="GX21" s="181"/>
      <c r="GY21" s="182"/>
      <c r="GZ21" s="182"/>
      <c r="HA21" s="183"/>
      <c r="HB21" s="182"/>
      <c r="HC21" s="184"/>
      <c r="HD21" s="185"/>
      <c r="HE21" s="186"/>
      <c r="HF21" s="187"/>
      <c r="HG21" s="187"/>
      <c r="HH21" s="187"/>
      <c r="HI21" s="187"/>
      <c r="HJ21" s="187"/>
      <c r="HK21" s="188"/>
      <c r="HL21" s="183"/>
      <c r="HM21" s="201"/>
      <c r="HN21" s="181"/>
      <c r="HO21" s="181"/>
      <c r="HP21" s="182"/>
      <c r="HQ21" s="182"/>
      <c r="HR21" s="183"/>
      <c r="HS21" s="182"/>
      <c r="HT21" s="184"/>
      <c r="HU21" s="185"/>
      <c r="HV21" s="186"/>
      <c r="HW21" s="187"/>
      <c r="HX21" s="187"/>
      <c r="HY21" s="187"/>
      <c r="HZ21" s="187"/>
      <c r="IA21" s="187"/>
      <c r="IB21" s="188"/>
      <c r="IC21" s="183"/>
      <c r="ID21" s="201"/>
      <c r="IE21" s="181"/>
      <c r="IF21" s="181"/>
      <c r="IG21" s="182"/>
      <c r="IH21" s="182"/>
      <c r="II21" s="183"/>
      <c r="IJ21" s="182"/>
      <c r="IK21" s="184"/>
      <c r="IL21" s="185"/>
      <c r="IM21" s="186"/>
      <c r="IN21" s="187"/>
      <c r="IO21" s="187"/>
      <c r="IP21" s="187"/>
      <c r="IQ21" s="187"/>
      <c r="IR21" s="187"/>
      <c r="IS21" s="188"/>
      <c r="IT21" s="183"/>
      <c r="IU21" s="201"/>
      <c r="IV21" s="181" t="s">
        <v>166</v>
      </c>
      <c r="IW21" s="181">
        <v>268</v>
      </c>
      <c r="IX21" s="182" t="s">
        <v>791</v>
      </c>
      <c r="IY21" s="182" t="s">
        <v>615</v>
      </c>
      <c r="IZ21" s="183">
        <v>2007</v>
      </c>
      <c r="JA21" s="182" t="s">
        <v>27</v>
      </c>
      <c r="JB21" s="184" t="s">
        <v>6</v>
      </c>
      <c r="JC21" s="185"/>
      <c r="JD21" s="186"/>
      <c r="JE21" s="187"/>
      <c r="JF21" s="187"/>
      <c r="JG21" s="187"/>
      <c r="JH21" s="187"/>
      <c r="JI21" s="187"/>
      <c r="JJ21" s="188"/>
      <c r="JK21" s="183">
        <v>0</v>
      </c>
      <c r="JL21" s="201"/>
      <c r="JM21" s="181" t="s">
        <v>166</v>
      </c>
      <c r="JN21" s="181">
        <v>286</v>
      </c>
      <c r="JO21" s="182" t="s">
        <v>183</v>
      </c>
      <c r="JP21" s="182" t="s">
        <v>275</v>
      </c>
      <c r="JQ21" s="183">
        <v>2004</v>
      </c>
      <c r="JR21" s="182" t="s">
        <v>27</v>
      </c>
      <c r="JS21" s="184"/>
      <c r="JT21" s="185" t="s">
        <v>1014</v>
      </c>
      <c r="JU21" s="186"/>
      <c r="JV21" s="187" t="s">
        <v>172</v>
      </c>
      <c r="JW21" s="187"/>
      <c r="JX21" s="187"/>
      <c r="JY21" s="187" t="s">
        <v>13</v>
      </c>
      <c r="JZ21" s="187"/>
      <c r="KA21" s="188"/>
      <c r="KB21" s="183">
        <v>3</v>
      </c>
      <c r="KC21" s="201"/>
      <c r="KD21" s="181" t="s">
        <v>167</v>
      </c>
      <c r="KE21" s="181">
        <v>316</v>
      </c>
      <c r="KF21" s="182" t="s">
        <v>240</v>
      </c>
      <c r="KG21" s="182" t="s">
        <v>241</v>
      </c>
      <c r="KH21" s="183">
        <v>1976</v>
      </c>
      <c r="KI21" s="182" t="s">
        <v>27</v>
      </c>
      <c r="KJ21" s="184"/>
      <c r="KK21" s="185"/>
      <c r="KL21" s="186" t="s">
        <v>853</v>
      </c>
      <c r="KM21" s="187" t="s">
        <v>172</v>
      </c>
      <c r="KN21" s="187"/>
      <c r="KO21" s="187"/>
      <c r="KP21" s="187" t="s">
        <v>13</v>
      </c>
      <c r="KQ21" s="187" t="s">
        <v>14</v>
      </c>
      <c r="KR21" s="188"/>
      <c r="KS21" s="183">
        <v>4</v>
      </c>
      <c r="KT21" s="201"/>
    </row>
    <row r="22" spans="1:306" s="23" customFormat="1">
      <c r="A22" s="181" t="s">
        <v>166</v>
      </c>
      <c r="B22" s="181">
        <v>14</v>
      </c>
      <c r="C22" s="182" t="s">
        <v>117</v>
      </c>
      <c r="D22" s="182" t="s">
        <v>116</v>
      </c>
      <c r="E22" s="183">
        <v>2005</v>
      </c>
      <c r="F22" s="182" t="s">
        <v>30</v>
      </c>
      <c r="G22" s="184"/>
      <c r="H22" s="185" t="s">
        <v>284</v>
      </c>
      <c r="I22" s="186"/>
      <c r="J22" s="187" t="s">
        <v>172</v>
      </c>
      <c r="K22" s="187"/>
      <c r="L22" s="187"/>
      <c r="M22" s="187" t="s">
        <v>13</v>
      </c>
      <c r="N22" s="187" t="s">
        <v>290</v>
      </c>
      <c r="O22" s="188">
        <v>2</v>
      </c>
      <c r="P22" s="183">
        <v>4</v>
      </c>
      <c r="Q22" s="201">
        <v>8</v>
      </c>
      <c r="R22" s="181" t="s">
        <v>167</v>
      </c>
      <c r="S22" s="181">
        <v>38</v>
      </c>
      <c r="T22" s="182" t="s">
        <v>521</v>
      </c>
      <c r="U22" s="182" t="s">
        <v>663</v>
      </c>
      <c r="V22" s="183">
        <v>2003</v>
      </c>
      <c r="W22" s="182" t="s">
        <v>93</v>
      </c>
      <c r="X22" s="184"/>
      <c r="Y22" s="185" t="s">
        <v>1014</v>
      </c>
      <c r="Z22" s="186"/>
      <c r="AA22" s="187"/>
      <c r="AB22" s="187"/>
      <c r="AC22" s="187"/>
      <c r="AD22" s="187" t="s">
        <v>13</v>
      </c>
      <c r="AE22" s="187" t="s">
        <v>290</v>
      </c>
      <c r="AF22" s="188">
        <v>3</v>
      </c>
      <c r="AG22" s="183">
        <v>3</v>
      </c>
      <c r="AH22" s="201">
        <v>9</v>
      </c>
      <c r="AI22" s="181" t="s">
        <v>167</v>
      </c>
      <c r="AJ22" s="181">
        <v>61</v>
      </c>
      <c r="AK22" s="182" t="s">
        <v>325</v>
      </c>
      <c r="AL22" s="182" t="s">
        <v>55</v>
      </c>
      <c r="AM22" s="183">
        <v>2004</v>
      </c>
      <c r="AN22" s="182" t="s">
        <v>646</v>
      </c>
      <c r="AO22" s="184"/>
      <c r="AP22" s="185" t="s">
        <v>1014</v>
      </c>
      <c r="AQ22" s="186"/>
      <c r="AR22" s="187" t="s">
        <v>172</v>
      </c>
      <c r="AS22" s="187"/>
      <c r="AT22" s="187"/>
      <c r="AU22" s="187" t="s">
        <v>13</v>
      </c>
      <c r="AV22" s="187" t="s">
        <v>290</v>
      </c>
      <c r="AW22" s="188">
        <v>2</v>
      </c>
      <c r="AX22" s="183">
        <v>4</v>
      </c>
      <c r="AY22" s="201">
        <v>8</v>
      </c>
      <c r="AZ22" s="181"/>
      <c r="BA22" s="181"/>
      <c r="BB22" s="182"/>
      <c r="BC22" s="182"/>
      <c r="BD22" s="183"/>
      <c r="BE22" s="182"/>
      <c r="BF22" s="184"/>
      <c r="BG22" s="185"/>
      <c r="BH22" s="186"/>
      <c r="BI22" s="187"/>
      <c r="BJ22" s="187"/>
      <c r="BK22" s="187"/>
      <c r="BL22" s="187"/>
      <c r="BM22" s="187"/>
      <c r="BN22" s="188"/>
      <c r="BO22" s="183"/>
      <c r="BP22" s="201"/>
      <c r="BQ22" s="181" t="s">
        <v>166</v>
      </c>
      <c r="BR22" s="181">
        <v>109</v>
      </c>
      <c r="BS22" s="182" t="s">
        <v>887</v>
      </c>
      <c r="BT22" s="182" t="s">
        <v>452</v>
      </c>
      <c r="BU22" s="183">
        <v>2004</v>
      </c>
      <c r="BV22" s="182" t="s">
        <v>15</v>
      </c>
      <c r="BW22" s="184"/>
      <c r="BX22" s="185" t="s">
        <v>1014</v>
      </c>
      <c r="BY22" s="186"/>
      <c r="BZ22" s="187" t="s">
        <v>172</v>
      </c>
      <c r="CA22" s="187"/>
      <c r="CB22" s="187"/>
      <c r="CC22" s="187" t="s">
        <v>13</v>
      </c>
      <c r="CD22" s="187" t="s">
        <v>290</v>
      </c>
      <c r="CE22" s="188">
        <v>2</v>
      </c>
      <c r="CF22" s="183">
        <v>4</v>
      </c>
      <c r="CG22" s="201">
        <v>8</v>
      </c>
      <c r="CH22" s="181"/>
      <c r="CI22" s="181"/>
      <c r="CJ22" s="182"/>
      <c r="CK22" s="182"/>
      <c r="CL22" s="183"/>
      <c r="CM22" s="182"/>
      <c r="CN22" s="184"/>
      <c r="CO22" s="185"/>
      <c r="CP22" s="186"/>
      <c r="CQ22" s="187"/>
      <c r="CR22" s="187"/>
      <c r="CS22" s="187"/>
      <c r="CT22" s="187"/>
      <c r="CU22" s="187"/>
      <c r="CV22" s="188"/>
      <c r="CW22" s="183"/>
      <c r="CX22" s="201"/>
      <c r="CY22" s="181" t="s">
        <v>166</v>
      </c>
      <c r="CZ22" s="181">
        <v>147</v>
      </c>
      <c r="DA22" s="182" t="s">
        <v>552</v>
      </c>
      <c r="DB22" s="182" t="s">
        <v>363</v>
      </c>
      <c r="DC22" s="183">
        <v>2003</v>
      </c>
      <c r="DD22" s="182" t="s">
        <v>895</v>
      </c>
      <c r="DE22" s="184"/>
      <c r="DF22" s="185" t="s">
        <v>1014</v>
      </c>
      <c r="DG22" s="186"/>
      <c r="DH22" s="187" t="s">
        <v>172</v>
      </c>
      <c r="DI22" s="187" t="s">
        <v>286</v>
      </c>
      <c r="DJ22" s="187" t="s">
        <v>12</v>
      </c>
      <c r="DK22" s="187" t="s">
        <v>13</v>
      </c>
      <c r="DL22" s="187"/>
      <c r="DM22" s="188">
        <v>3</v>
      </c>
      <c r="DN22" s="183">
        <v>5</v>
      </c>
      <c r="DO22" s="201">
        <v>15</v>
      </c>
      <c r="DP22" s="181"/>
      <c r="DQ22" s="181"/>
      <c r="DR22" s="182"/>
      <c r="DS22" s="182"/>
      <c r="DT22" s="183"/>
      <c r="DU22" s="182"/>
      <c r="DV22" s="184"/>
      <c r="DW22" s="185"/>
      <c r="DX22" s="186"/>
      <c r="DY22" s="187"/>
      <c r="DZ22" s="187"/>
      <c r="EA22" s="187"/>
      <c r="EB22" s="187"/>
      <c r="EC22" s="187"/>
      <c r="ED22" s="188"/>
      <c r="EE22" s="183"/>
      <c r="EF22" s="201"/>
      <c r="EG22" s="181"/>
      <c r="EH22" s="181"/>
      <c r="EI22" s="182"/>
      <c r="EJ22" s="182"/>
      <c r="EK22" s="183"/>
      <c r="EL22" s="182"/>
      <c r="EM22" s="184"/>
      <c r="EN22" s="185"/>
      <c r="EO22" s="186"/>
      <c r="EP22" s="187"/>
      <c r="EQ22" s="187"/>
      <c r="ER22" s="187"/>
      <c r="ES22" s="187"/>
      <c r="ET22" s="187"/>
      <c r="EU22" s="188"/>
      <c r="EV22" s="183"/>
      <c r="EW22" s="201"/>
      <c r="EX22" s="181" t="s">
        <v>166</v>
      </c>
      <c r="EY22" s="181">
        <v>186</v>
      </c>
      <c r="EZ22" s="182" t="s">
        <v>740</v>
      </c>
      <c r="FA22" s="182" t="s">
        <v>250</v>
      </c>
      <c r="FB22" s="183">
        <v>2005</v>
      </c>
      <c r="FC22" s="182" t="s">
        <v>135</v>
      </c>
      <c r="FD22" s="184"/>
      <c r="FE22" s="185" t="s">
        <v>284</v>
      </c>
      <c r="FF22" s="186"/>
      <c r="FG22" s="187"/>
      <c r="FH22" s="187"/>
      <c r="FI22" s="187"/>
      <c r="FJ22" s="187" t="s">
        <v>13</v>
      </c>
      <c r="FK22" s="187" t="s">
        <v>290</v>
      </c>
      <c r="FL22" s="188">
        <v>2</v>
      </c>
      <c r="FM22" s="183">
        <v>3</v>
      </c>
      <c r="FN22" s="201">
        <v>6</v>
      </c>
      <c r="FO22" s="181"/>
      <c r="FP22" s="181"/>
      <c r="FQ22" s="182"/>
      <c r="FR22" s="182"/>
      <c r="FS22" s="183"/>
      <c r="FT22" s="182"/>
      <c r="FU22" s="184"/>
      <c r="FV22" s="185"/>
      <c r="FW22" s="186"/>
      <c r="FX22" s="187"/>
      <c r="FY22" s="187"/>
      <c r="FZ22" s="187"/>
      <c r="GA22" s="187"/>
      <c r="GB22" s="187"/>
      <c r="GC22" s="188"/>
      <c r="GD22" s="183"/>
      <c r="GE22" s="201"/>
      <c r="GF22" s="181" t="s">
        <v>167</v>
      </c>
      <c r="GG22" s="181">
        <v>227</v>
      </c>
      <c r="GH22" s="182" t="s">
        <v>917</v>
      </c>
      <c r="GI22" s="182" t="s">
        <v>1004</v>
      </c>
      <c r="GJ22" s="183">
        <v>2000</v>
      </c>
      <c r="GK22" s="182" t="s">
        <v>134</v>
      </c>
      <c r="GL22" s="184"/>
      <c r="GM22" s="185"/>
      <c r="GN22" s="186"/>
      <c r="GO22" s="187"/>
      <c r="GP22" s="187"/>
      <c r="GQ22" s="187"/>
      <c r="GR22" s="187" t="s">
        <v>13</v>
      </c>
      <c r="GS22" s="187" t="s">
        <v>14</v>
      </c>
      <c r="GT22" s="188">
        <v>3</v>
      </c>
      <c r="GU22" s="183">
        <v>2</v>
      </c>
      <c r="GV22" s="201">
        <v>6</v>
      </c>
      <c r="GW22" s="181"/>
      <c r="GX22" s="181"/>
      <c r="GY22" s="182"/>
      <c r="GZ22" s="182"/>
      <c r="HA22" s="183"/>
      <c r="HB22" s="182"/>
      <c r="HC22" s="184"/>
      <c r="HD22" s="185"/>
      <c r="HE22" s="186"/>
      <c r="HF22" s="187"/>
      <c r="HG22" s="187"/>
      <c r="HH22" s="187"/>
      <c r="HI22" s="187"/>
      <c r="HJ22" s="187"/>
      <c r="HK22" s="188"/>
      <c r="HL22" s="183"/>
      <c r="HM22" s="201"/>
      <c r="HN22" s="181"/>
      <c r="HO22" s="181"/>
      <c r="HP22" s="182"/>
      <c r="HQ22" s="182"/>
      <c r="HR22" s="183"/>
      <c r="HS22" s="182"/>
      <c r="HT22" s="184"/>
      <c r="HU22" s="185"/>
      <c r="HV22" s="186"/>
      <c r="HW22" s="187"/>
      <c r="HX22" s="187"/>
      <c r="HY22" s="187"/>
      <c r="HZ22" s="187"/>
      <c r="IA22" s="187"/>
      <c r="IB22" s="188"/>
      <c r="IC22" s="183"/>
      <c r="ID22" s="201"/>
      <c r="IE22" s="181"/>
      <c r="IF22" s="181"/>
      <c r="IG22" s="182"/>
      <c r="IH22" s="182"/>
      <c r="II22" s="183"/>
      <c r="IJ22" s="182"/>
      <c r="IK22" s="184"/>
      <c r="IL22" s="185"/>
      <c r="IM22" s="186"/>
      <c r="IN22" s="187"/>
      <c r="IO22" s="187"/>
      <c r="IP22" s="187"/>
      <c r="IQ22" s="187"/>
      <c r="IR22" s="187"/>
      <c r="IS22" s="188"/>
      <c r="IT22" s="183"/>
      <c r="IU22" s="201"/>
      <c r="IV22" s="181" t="s">
        <v>166</v>
      </c>
      <c r="IW22" s="181">
        <v>269</v>
      </c>
      <c r="IX22" s="182" t="s">
        <v>202</v>
      </c>
      <c r="IY22" s="182" t="s">
        <v>203</v>
      </c>
      <c r="IZ22" s="183">
        <v>2006</v>
      </c>
      <c r="JA22" s="182" t="s">
        <v>27</v>
      </c>
      <c r="JB22" s="184" t="s">
        <v>6</v>
      </c>
      <c r="JC22" s="185"/>
      <c r="JD22" s="186"/>
      <c r="JE22" s="187"/>
      <c r="JF22" s="187"/>
      <c r="JG22" s="187"/>
      <c r="JH22" s="187"/>
      <c r="JI22" s="187"/>
      <c r="JJ22" s="188"/>
      <c r="JK22" s="183">
        <v>0</v>
      </c>
      <c r="JL22" s="201"/>
      <c r="JM22" s="181" t="s">
        <v>166</v>
      </c>
      <c r="JN22" s="181">
        <v>287</v>
      </c>
      <c r="JO22" s="182" t="s">
        <v>140</v>
      </c>
      <c r="JP22" s="182" t="s">
        <v>37</v>
      </c>
      <c r="JQ22" s="183">
        <v>2004</v>
      </c>
      <c r="JR22" s="182" t="s">
        <v>27</v>
      </c>
      <c r="JS22" s="184"/>
      <c r="JT22" s="185" t="s">
        <v>1014</v>
      </c>
      <c r="JU22" s="186"/>
      <c r="JV22" s="187" t="s">
        <v>172</v>
      </c>
      <c r="JW22" s="187"/>
      <c r="JX22" s="187"/>
      <c r="JY22" s="187" t="s">
        <v>13</v>
      </c>
      <c r="JZ22" s="187" t="s">
        <v>290</v>
      </c>
      <c r="KA22" s="188"/>
      <c r="KB22" s="183">
        <v>4</v>
      </c>
      <c r="KC22" s="201"/>
      <c r="KD22" s="181"/>
      <c r="KE22" s="181"/>
      <c r="KF22" s="182"/>
      <c r="KG22" s="182"/>
      <c r="KH22" s="183"/>
      <c r="KI22" s="182"/>
      <c r="KJ22" s="184"/>
      <c r="KK22" s="185"/>
      <c r="KL22" s="186"/>
      <c r="KM22" s="187"/>
      <c r="KN22" s="187"/>
      <c r="KO22" s="187"/>
      <c r="KP22" s="187"/>
      <c r="KQ22" s="187"/>
      <c r="KR22" s="188"/>
      <c r="KS22" s="183"/>
      <c r="KT22" s="201"/>
    </row>
    <row r="23" spans="1:306" s="23" customFormat="1">
      <c r="A23" s="181" t="s">
        <v>167</v>
      </c>
      <c r="B23" s="181">
        <v>15</v>
      </c>
      <c r="C23" s="182" t="s">
        <v>117</v>
      </c>
      <c r="D23" s="182" t="s">
        <v>120</v>
      </c>
      <c r="E23" s="183">
        <v>2005</v>
      </c>
      <c r="F23" s="182" t="s">
        <v>30</v>
      </c>
      <c r="G23" s="184"/>
      <c r="H23" s="185" t="s">
        <v>284</v>
      </c>
      <c r="I23" s="186"/>
      <c r="J23" s="187" t="s">
        <v>172</v>
      </c>
      <c r="K23" s="187"/>
      <c r="L23" s="187"/>
      <c r="M23" s="187" t="s">
        <v>13</v>
      </c>
      <c r="N23" s="187" t="s">
        <v>290</v>
      </c>
      <c r="O23" s="188">
        <v>2</v>
      </c>
      <c r="P23" s="183">
        <v>4</v>
      </c>
      <c r="Q23" s="201">
        <v>8</v>
      </c>
      <c r="R23" s="181" t="s">
        <v>167</v>
      </c>
      <c r="S23" s="181">
        <v>39</v>
      </c>
      <c r="T23" s="182" t="s">
        <v>870</v>
      </c>
      <c r="U23" s="182" t="s">
        <v>217</v>
      </c>
      <c r="V23" s="183">
        <v>2003</v>
      </c>
      <c r="W23" s="182" t="s">
        <v>93</v>
      </c>
      <c r="X23" s="184"/>
      <c r="Y23" s="185" t="s">
        <v>1014</v>
      </c>
      <c r="Z23" s="186"/>
      <c r="AA23" s="187"/>
      <c r="AB23" s="187"/>
      <c r="AC23" s="187"/>
      <c r="AD23" s="187"/>
      <c r="AE23" s="187" t="s">
        <v>290</v>
      </c>
      <c r="AF23" s="188">
        <v>3</v>
      </c>
      <c r="AG23" s="183">
        <v>2</v>
      </c>
      <c r="AH23" s="201">
        <v>6</v>
      </c>
      <c r="AI23" s="181" t="s">
        <v>166</v>
      </c>
      <c r="AJ23" s="181">
        <v>63</v>
      </c>
      <c r="AK23" s="182" t="s">
        <v>985</v>
      </c>
      <c r="AL23" s="182" t="s">
        <v>986</v>
      </c>
      <c r="AM23" s="183">
        <v>2004</v>
      </c>
      <c r="AN23" s="182" t="s">
        <v>646</v>
      </c>
      <c r="AO23" s="184"/>
      <c r="AP23" s="185" t="s">
        <v>1014</v>
      </c>
      <c r="AQ23" s="186"/>
      <c r="AR23" s="187"/>
      <c r="AS23" s="187"/>
      <c r="AT23" s="187"/>
      <c r="AU23" s="187" t="s">
        <v>13</v>
      </c>
      <c r="AV23" s="187" t="s">
        <v>290</v>
      </c>
      <c r="AW23" s="188">
        <v>2</v>
      </c>
      <c r="AX23" s="183">
        <v>3</v>
      </c>
      <c r="AY23" s="201">
        <v>6</v>
      </c>
      <c r="AZ23" s="181"/>
      <c r="BA23" s="181"/>
      <c r="BB23" s="182"/>
      <c r="BC23" s="182"/>
      <c r="BD23" s="183"/>
      <c r="BE23" s="182"/>
      <c r="BF23" s="184"/>
      <c r="BG23" s="185"/>
      <c r="BH23" s="186"/>
      <c r="BI23" s="187"/>
      <c r="BJ23" s="187"/>
      <c r="BK23" s="187"/>
      <c r="BL23" s="187"/>
      <c r="BM23" s="187"/>
      <c r="BN23" s="188"/>
      <c r="BO23" s="183"/>
      <c r="BP23" s="201"/>
      <c r="BQ23" s="181" t="s">
        <v>166</v>
      </c>
      <c r="BR23" s="181">
        <v>112</v>
      </c>
      <c r="BS23" s="182" t="s">
        <v>539</v>
      </c>
      <c r="BT23" s="182" t="s">
        <v>540</v>
      </c>
      <c r="BU23" s="183">
        <v>2003</v>
      </c>
      <c r="BV23" s="182" t="s">
        <v>15</v>
      </c>
      <c r="BW23" s="184"/>
      <c r="BX23" s="185" t="s">
        <v>1014</v>
      </c>
      <c r="BY23" s="186"/>
      <c r="BZ23" s="187"/>
      <c r="CA23" s="187" t="s">
        <v>286</v>
      </c>
      <c r="CB23" s="187"/>
      <c r="CC23" s="187" t="s">
        <v>13</v>
      </c>
      <c r="CD23" s="187" t="s">
        <v>290</v>
      </c>
      <c r="CE23" s="188">
        <v>3</v>
      </c>
      <c r="CF23" s="183">
        <v>4</v>
      </c>
      <c r="CG23" s="201">
        <v>12</v>
      </c>
      <c r="CH23" s="181"/>
      <c r="CI23" s="181"/>
      <c r="CJ23" s="182"/>
      <c r="CK23" s="182"/>
      <c r="CL23" s="183"/>
      <c r="CM23" s="182"/>
      <c r="CN23" s="184"/>
      <c r="CO23" s="185"/>
      <c r="CP23" s="186"/>
      <c r="CQ23" s="187"/>
      <c r="CR23" s="187"/>
      <c r="CS23" s="187"/>
      <c r="CT23" s="187"/>
      <c r="CU23" s="187"/>
      <c r="CV23" s="188"/>
      <c r="CW23" s="183"/>
      <c r="CX23" s="201"/>
      <c r="CY23" s="181" t="s">
        <v>166</v>
      </c>
      <c r="CZ23" s="181">
        <v>149</v>
      </c>
      <c r="DA23" s="182" t="s">
        <v>989</v>
      </c>
      <c r="DB23" s="182" t="s">
        <v>20</v>
      </c>
      <c r="DC23" s="183">
        <v>2002</v>
      </c>
      <c r="DD23" s="182" t="s">
        <v>895</v>
      </c>
      <c r="DE23" s="184"/>
      <c r="DF23" s="185" t="s">
        <v>1014</v>
      </c>
      <c r="DG23" s="186"/>
      <c r="DH23" s="187" t="s">
        <v>172</v>
      </c>
      <c r="DI23" s="187" t="s">
        <v>286</v>
      </c>
      <c r="DJ23" s="187" t="s">
        <v>12</v>
      </c>
      <c r="DK23" s="187" t="s">
        <v>13</v>
      </c>
      <c r="DL23" s="187"/>
      <c r="DM23" s="188">
        <v>3</v>
      </c>
      <c r="DN23" s="183">
        <v>5</v>
      </c>
      <c r="DO23" s="201">
        <v>15</v>
      </c>
      <c r="DP23" s="181"/>
      <c r="DQ23" s="181"/>
      <c r="DR23" s="182"/>
      <c r="DS23" s="182"/>
      <c r="DT23" s="183"/>
      <c r="DU23" s="182"/>
      <c r="DV23" s="184"/>
      <c r="DW23" s="185"/>
      <c r="DX23" s="186"/>
      <c r="DY23" s="187"/>
      <c r="DZ23" s="187"/>
      <c r="EA23" s="187"/>
      <c r="EB23" s="187"/>
      <c r="EC23" s="187"/>
      <c r="ED23" s="188"/>
      <c r="EE23" s="183"/>
      <c r="EF23" s="201"/>
      <c r="EG23" s="181"/>
      <c r="EH23" s="181"/>
      <c r="EI23" s="182"/>
      <c r="EJ23" s="182"/>
      <c r="EK23" s="183"/>
      <c r="EL23" s="182"/>
      <c r="EM23" s="184"/>
      <c r="EN23" s="185"/>
      <c r="EO23" s="186"/>
      <c r="EP23" s="187"/>
      <c r="EQ23" s="187"/>
      <c r="ER23" s="187"/>
      <c r="ES23" s="187"/>
      <c r="ET23" s="187"/>
      <c r="EU23" s="188"/>
      <c r="EV23" s="183"/>
      <c r="EW23" s="201"/>
      <c r="EX23" s="181" t="s">
        <v>167</v>
      </c>
      <c r="EY23" s="181">
        <v>187</v>
      </c>
      <c r="EZ23" s="182" t="s">
        <v>743</v>
      </c>
      <c r="FA23" s="182" t="s">
        <v>744</v>
      </c>
      <c r="FB23" s="183">
        <v>2005</v>
      </c>
      <c r="FC23" s="182" t="s">
        <v>135</v>
      </c>
      <c r="FD23" s="184"/>
      <c r="FE23" s="185" t="s">
        <v>284</v>
      </c>
      <c r="FF23" s="186"/>
      <c r="FG23" s="187" t="s">
        <v>172</v>
      </c>
      <c r="FH23" s="187"/>
      <c r="FI23" s="187"/>
      <c r="FJ23" s="187" t="s">
        <v>13</v>
      </c>
      <c r="FK23" s="187"/>
      <c r="FL23" s="188">
        <v>2</v>
      </c>
      <c r="FM23" s="183">
        <v>3</v>
      </c>
      <c r="FN23" s="201">
        <v>6</v>
      </c>
      <c r="FO23" s="181"/>
      <c r="FP23" s="181"/>
      <c r="FQ23" s="182"/>
      <c r="FR23" s="182"/>
      <c r="FS23" s="183"/>
      <c r="FT23" s="182"/>
      <c r="FU23" s="184"/>
      <c r="FV23" s="185"/>
      <c r="FW23" s="186"/>
      <c r="FX23" s="187"/>
      <c r="FY23" s="187"/>
      <c r="FZ23" s="187"/>
      <c r="GA23" s="187"/>
      <c r="GB23" s="187"/>
      <c r="GC23" s="188"/>
      <c r="GD23" s="183"/>
      <c r="GE23" s="201"/>
      <c r="GF23" s="181" t="s">
        <v>166</v>
      </c>
      <c r="GG23" s="181">
        <v>228</v>
      </c>
      <c r="GH23" s="182" t="s">
        <v>9</v>
      </c>
      <c r="GI23" s="182" t="s">
        <v>915</v>
      </c>
      <c r="GJ23" s="183">
        <v>2000</v>
      </c>
      <c r="GK23" s="182" t="s">
        <v>134</v>
      </c>
      <c r="GL23" s="184"/>
      <c r="GM23" s="185" t="s">
        <v>176</v>
      </c>
      <c r="GN23" s="186"/>
      <c r="GO23" s="187"/>
      <c r="GP23" s="187"/>
      <c r="GQ23" s="187"/>
      <c r="GR23" s="187" t="s">
        <v>13</v>
      </c>
      <c r="GS23" s="187" t="s">
        <v>14</v>
      </c>
      <c r="GT23" s="188">
        <v>3</v>
      </c>
      <c r="GU23" s="183">
        <v>3</v>
      </c>
      <c r="GV23" s="201">
        <v>9</v>
      </c>
      <c r="GW23" s="181"/>
      <c r="GX23" s="181"/>
      <c r="GY23" s="182"/>
      <c r="GZ23" s="182"/>
      <c r="HA23" s="183"/>
      <c r="HB23" s="182"/>
      <c r="HC23" s="184"/>
      <c r="HD23" s="185"/>
      <c r="HE23" s="186"/>
      <c r="HF23" s="187"/>
      <c r="HG23" s="187"/>
      <c r="HH23" s="187"/>
      <c r="HI23" s="187"/>
      <c r="HJ23" s="187"/>
      <c r="HK23" s="188"/>
      <c r="HL23" s="183"/>
      <c r="HM23" s="201"/>
      <c r="HN23" s="181"/>
      <c r="HO23" s="181"/>
      <c r="HP23" s="182"/>
      <c r="HQ23" s="182"/>
      <c r="HR23" s="183"/>
      <c r="HS23" s="182"/>
      <c r="HT23" s="184"/>
      <c r="HU23" s="185"/>
      <c r="HV23" s="186"/>
      <c r="HW23" s="187"/>
      <c r="HX23" s="187"/>
      <c r="HY23" s="187"/>
      <c r="HZ23" s="187"/>
      <c r="IA23" s="187"/>
      <c r="IB23" s="188"/>
      <c r="IC23" s="183"/>
      <c r="ID23" s="201"/>
      <c r="IE23" s="181"/>
      <c r="IF23" s="181"/>
      <c r="IG23" s="182"/>
      <c r="IH23" s="182"/>
      <c r="II23" s="183"/>
      <c r="IJ23" s="182"/>
      <c r="IK23" s="184"/>
      <c r="IL23" s="185"/>
      <c r="IM23" s="186"/>
      <c r="IN23" s="187"/>
      <c r="IO23" s="187"/>
      <c r="IP23" s="187"/>
      <c r="IQ23" s="187"/>
      <c r="IR23" s="187"/>
      <c r="IS23" s="188"/>
      <c r="IT23" s="183"/>
      <c r="IU23" s="201"/>
      <c r="IV23" s="181" t="s">
        <v>166</v>
      </c>
      <c r="IW23" s="181">
        <v>270</v>
      </c>
      <c r="IX23" s="182" t="s">
        <v>63</v>
      </c>
      <c r="IY23" s="182" t="s">
        <v>20</v>
      </c>
      <c r="IZ23" s="183">
        <v>2006</v>
      </c>
      <c r="JA23" s="182" t="s">
        <v>27</v>
      </c>
      <c r="JB23" s="184" t="s">
        <v>6</v>
      </c>
      <c r="JC23" s="185"/>
      <c r="JD23" s="186"/>
      <c r="JE23" s="187"/>
      <c r="JF23" s="187"/>
      <c r="JG23" s="187"/>
      <c r="JH23" s="187"/>
      <c r="JI23" s="187"/>
      <c r="JJ23" s="188"/>
      <c r="JK23" s="183">
        <v>0</v>
      </c>
      <c r="JL23" s="201"/>
      <c r="JM23" s="181"/>
      <c r="JN23" s="181"/>
      <c r="JO23" s="182"/>
      <c r="JP23" s="182"/>
      <c r="JQ23" s="183"/>
      <c r="JR23" s="182"/>
      <c r="JS23" s="184"/>
      <c r="JT23" s="185"/>
      <c r="JU23" s="186"/>
      <c r="JV23" s="187"/>
      <c r="JW23" s="187"/>
      <c r="JX23" s="187"/>
      <c r="JY23" s="187"/>
      <c r="JZ23" s="187"/>
      <c r="KA23" s="188"/>
      <c r="KB23" s="183"/>
      <c r="KC23" s="201"/>
      <c r="KD23" s="181"/>
      <c r="KE23" s="181"/>
      <c r="KF23" s="182"/>
      <c r="KG23" s="182"/>
      <c r="KH23" s="183"/>
      <c r="KI23" s="182"/>
      <c r="KJ23" s="184"/>
      <c r="KK23" s="185"/>
      <c r="KL23" s="186"/>
      <c r="KM23" s="187"/>
      <c r="KN23" s="187"/>
      <c r="KO23" s="187"/>
      <c r="KP23" s="187"/>
      <c r="KQ23" s="187"/>
      <c r="KR23" s="188"/>
      <c r="KS23" s="183"/>
      <c r="KT23" s="201"/>
    </row>
    <row r="24" spans="1:306" s="23" customFormat="1">
      <c r="A24" s="181" t="s">
        <v>167</v>
      </c>
      <c r="B24" s="181">
        <v>16</v>
      </c>
      <c r="C24" s="182" t="s">
        <v>211</v>
      </c>
      <c r="D24" s="182" t="s">
        <v>212</v>
      </c>
      <c r="E24" s="183">
        <v>2004</v>
      </c>
      <c r="F24" s="182" t="s">
        <v>30</v>
      </c>
      <c r="G24" s="184"/>
      <c r="H24" s="185" t="s">
        <v>1014</v>
      </c>
      <c r="I24" s="186"/>
      <c r="J24" s="187" t="s">
        <v>172</v>
      </c>
      <c r="K24" s="187"/>
      <c r="L24" s="187"/>
      <c r="M24" s="187" t="s">
        <v>13</v>
      </c>
      <c r="N24" s="187" t="s">
        <v>290</v>
      </c>
      <c r="O24" s="188">
        <v>2</v>
      </c>
      <c r="P24" s="183">
        <v>4</v>
      </c>
      <c r="Q24" s="201">
        <v>8</v>
      </c>
      <c r="R24" s="181" t="s">
        <v>166</v>
      </c>
      <c r="S24" s="181">
        <v>40</v>
      </c>
      <c r="T24" s="182" t="s">
        <v>518</v>
      </c>
      <c r="U24" s="182" t="s">
        <v>519</v>
      </c>
      <c r="V24" s="183">
        <v>2003</v>
      </c>
      <c r="W24" s="182" t="s">
        <v>93</v>
      </c>
      <c r="X24" s="184"/>
      <c r="Y24" s="185" t="s">
        <v>1014</v>
      </c>
      <c r="Z24" s="186"/>
      <c r="AA24" s="187"/>
      <c r="AB24" s="187"/>
      <c r="AC24" s="187"/>
      <c r="AD24" s="187" t="s">
        <v>13</v>
      </c>
      <c r="AE24" s="187"/>
      <c r="AF24" s="188">
        <v>3</v>
      </c>
      <c r="AG24" s="183">
        <v>2</v>
      </c>
      <c r="AH24" s="201">
        <v>6</v>
      </c>
      <c r="AI24" s="181" t="s">
        <v>167</v>
      </c>
      <c r="AJ24" s="181">
        <v>64</v>
      </c>
      <c r="AK24" s="182" t="s">
        <v>982</v>
      </c>
      <c r="AL24" s="182" t="s">
        <v>69</v>
      </c>
      <c r="AM24" s="183">
        <v>2003</v>
      </c>
      <c r="AN24" s="182" t="s">
        <v>646</v>
      </c>
      <c r="AO24" s="184"/>
      <c r="AP24" s="185" t="s">
        <v>1014</v>
      </c>
      <c r="AQ24" s="186"/>
      <c r="AR24" s="187" t="s">
        <v>172</v>
      </c>
      <c r="AS24" s="187" t="s">
        <v>286</v>
      </c>
      <c r="AT24" s="187"/>
      <c r="AU24" s="187" t="s">
        <v>13</v>
      </c>
      <c r="AV24" s="187"/>
      <c r="AW24" s="188">
        <v>3</v>
      </c>
      <c r="AX24" s="183">
        <v>4</v>
      </c>
      <c r="AY24" s="201">
        <v>12</v>
      </c>
      <c r="AZ24" s="181"/>
      <c r="BA24" s="181"/>
      <c r="BB24" s="182"/>
      <c r="BC24" s="182"/>
      <c r="BD24" s="183"/>
      <c r="BE24" s="182"/>
      <c r="BF24" s="184"/>
      <c r="BG24" s="185"/>
      <c r="BH24" s="186"/>
      <c r="BI24" s="187"/>
      <c r="BJ24" s="187"/>
      <c r="BK24" s="187"/>
      <c r="BL24" s="187"/>
      <c r="BM24" s="187"/>
      <c r="BN24" s="188"/>
      <c r="BO24" s="183"/>
      <c r="BP24" s="201"/>
      <c r="BQ24" s="181" t="s">
        <v>166</v>
      </c>
      <c r="BR24" s="181">
        <v>113</v>
      </c>
      <c r="BS24" s="182" t="s">
        <v>273</v>
      </c>
      <c r="BT24" s="182" t="s">
        <v>219</v>
      </c>
      <c r="BU24" s="183">
        <v>2003</v>
      </c>
      <c r="BV24" s="182" t="s">
        <v>15</v>
      </c>
      <c r="BW24" s="184"/>
      <c r="BX24" s="185" t="s">
        <v>1014</v>
      </c>
      <c r="BY24" s="186"/>
      <c r="BZ24" s="187" t="s">
        <v>172</v>
      </c>
      <c r="CA24" s="187" t="s">
        <v>286</v>
      </c>
      <c r="CB24" s="187"/>
      <c r="CC24" s="187" t="s">
        <v>13</v>
      </c>
      <c r="CD24" s="187"/>
      <c r="CE24" s="188">
        <v>3</v>
      </c>
      <c r="CF24" s="183">
        <v>4</v>
      </c>
      <c r="CG24" s="201">
        <v>12</v>
      </c>
      <c r="CH24" s="181"/>
      <c r="CI24" s="181"/>
      <c r="CJ24" s="182"/>
      <c r="CK24" s="182"/>
      <c r="CL24" s="183"/>
      <c r="CM24" s="182"/>
      <c r="CN24" s="184"/>
      <c r="CO24" s="185"/>
      <c r="CP24" s="186"/>
      <c r="CQ24" s="187"/>
      <c r="CR24" s="187"/>
      <c r="CS24" s="187"/>
      <c r="CT24" s="187"/>
      <c r="CU24" s="187"/>
      <c r="CV24" s="188"/>
      <c r="CW24" s="183"/>
      <c r="CX24" s="201"/>
      <c r="CY24" s="181" t="s">
        <v>167</v>
      </c>
      <c r="CZ24" s="181">
        <v>152</v>
      </c>
      <c r="DA24" s="182" t="s">
        <v>838</v>
      </c>
      <c r="DB24" s="182" t="s">
        <v>239</v>
      </c>
      <c r="DC24" s="183">
        <v>2002</v>
      </c>
      <c r="DD24" s="182" t="s">
        <v>895</v>
      </c>
      <c r="DE24" s="184"/>
      <c r="DF24" s="185" t="s">
        <v>1014</v>
      </c>
      <c r="DG24" s="186"/>
      <c r="DH24" s="187" t="s">
        <v>172</v>
      </c>
      <c r="DI24" s="187" t="s">
        <v>286</v>
      </c>
      <c r="DJ24" s="187" t="s">
        <v>12</v>
      </c>
      <c r="DK24" s="187" t="s">
        <v>13</v>
      </c>
      <c r="DL24" s="187" t="s">
        <v>290</v>
      </c>
      <c r="DM24" s="188">
        <v>3</v>
      </c>
      <c r="DN24" s="183">
        <v>6</v>
      </c>
      <c r="DO24" s="201">
        <v>18</v>
      </c>
      <c r="DP24" s="181"/>
      <c r="DQ24" s="181"/>
      <c r="DR24" s="182"/>
      <c r="DS24" s="182"/>
      <c r="DT24" s="183"/>
      <c r="DU24" s="182"/>
      <c r="DV24" s="184"/>
      <c r="DW24" s="185"/>
      <c r="DX24" s="186"/>
      <c r="DY24" s="187"/>
      <c r="DZ24" s="187"/>
      <c r="EA24" s="187"/>
      <c r="EB24" s="187"/>
      <c r="EC24" s="187"/>
      <c r="ED24" s="188"/>
      <c r="EE24" s="183"/>
      <c r="EF24" s="201"/>
      <c r="EG24" s="181"/>
      <c r="EH24" s="181"/>
      <c r="EI24" s="182"/>
      <c r="EJ24" s="182"/>
      <c r="EK24" s="183"/>
      <c r="EL24" s="182"/>
      <c r="EM24" s="184"/>
      <c r="EN24" s="185"/>
      <c r="EO24" s="186"/>
      <c r="EP24" s="187"/>
      <c r="EQ24" s="187"/>
      <c r="ER24" s="187"/>
      <c r="ES24" s="187"/>
      <c r="ET24" s="187"/>
      <c r="EU24" s="188"/>
      <c r="EV24" s="183"/>
      <c r="EW24" s="201"/>
      <c r="EX24" s="181" t="s">
        <v>166</v>
      </c>
      <c r="EY24" s="181">
        <v>188</v>
      </c>
      <c r="EZ24" s="182" t="s">
        <v>747</v>
      </c>
      <c r="FA24" s="182" t="s">
        <v>748</v>
      </c>
      <c r="FB24" s="183">
        <v>2005</v>
      </c>
      <c r="FC24" s="182" t="s">
        <v>135</v>
      </c>
      <c r="FD24" s="184"/>
      <c r="FE24" s="185" t="s">
        <v>284</v>
      </c>
      <c r="FF24" s="186"/>
      <c r="FG24" s="187"/>
      <c r="FH24" s="187"/>
      <c r="FI24" s="187"/>
      <c r="FJ24" s="187" t="s">
        <v>13</v>
      </c>
      <c r="FK24" s="187"/>
      <c r="FL24" s="188">
        <v>2</v>
      </c>
      <c r="FM24" s="183">
        <v>2</v>
      </c>
      <c r="FN24" s="201">
        <v>4</v>
      </c>
      <c r="FO24" s="181"/>
      <c r="FP24" s="181"/>
      <c r="FQ24" s="182"/>
      <c r="FR24" s="182"/>
      <c r="FS24" s="183"/>
      <c r="FT24" s="182"/>
      <c r="FU24" s="184"/>
      <c r="FV24" s="185"/>
      <c r="FW24" s="186"/>
      <c r="FX24" s="187"/>
      <c r="FY24" s="187"/>
      <c r="FZ24" s="187"/>
      <c r="GA24" s="187"/>
      <c r="GB24" s="187"/>
      <c r="GC24" s="188"/>
      <c r="GD24" s="183"/>
      <c r="GE24" s="201"/>
      <c r="GF24" s="181" t="s">
        <v>166</v>
      </c>
      <c r="GG24" s="181">
        <v>229</v>
      </c>
      <c r="GH24" s="182" t="s">
        <v>916</v>
      </c>
      <c r="GI24" s="182" t="s">
        <v>370</v>
      </c>
      <c r="GJ24" s="183">
        <v>2000</v>
      </c>
      <c r="GK24" s="182" t="s">
        <v>134</v>
      </c>
      <c r="GL24" s="184"/>
      <c r="GM24" s="185"/>
      <c r="GN24" s="186"/>
      <c r="GO24" s="187"/>
      <c r="GP24" s="187" t="s">
        <v>287</v>
      </c>
      <c r="GQ24" s="187"/>
      <c r="GR24" s="187"/>
      <c r="GS24" s="187" t="s">
        <v>14</v>
      </c>
      <c r="GT24" s="188">
        <v>3</v>
      </c>
      <c r="GU24" s="183">
        <v>2</v>
      </c>
      <c r="GV24" s="201">
        <v>6</v>
      </c>
      <c r="GW24" s="181"/>
      <c r="GX24" s="181"/>
      <c r="GY24" s="182"/>
      <c r="GZ24" s="182"/>
      <c r="HA24" s="183"/>
      <c r="HB24" s="182"/>
      <c r="HC24" s="184"/>
      <c r="HD24" s="185"/>
      <c r="HE24" s="186"/>
      <c r="HF24" s="187"/>
      <c r="HG24" s="187"/>
      <c r="HH24" s="187"/>
      <c r="HI24" s="187"/>
      <c r="HJ24" s="187"/>
      <c r="HK24" s="188"/>
      <c r="HL24" s="183"/>
      <c r="HM24" s="201"/>
      <c r="HN24" s="181"/>
      <c r="HO24" s="181"/>
      <c r="HP24" s="182"/>
      <c r="HQ24" s="182"/>
      <c r="HR24" s="183"/>
      <c r="HS24" s="182"/>
      <c r="HT24" s="184"/>
      <c r="HU24" s="185"/>
      <c r="HV24" s="186"/>
      <c r="HW24" s="187"/>
      <c r="HX24" s="187"/>
      <c r="HY24" s="187"/>
      <c r="HZ24" s="187"/>
      <c r="IA24" s="187"/>
      <c r="IB24" s="188"/>
      <c r="IC24" s="183"/>
      <c r="ID24" s="201"/>
      <c r="IE24" s="181"/>
      <c r="IF24" s="181"/>
      <c r="IG24" s="182"/>
      <c r="IH24" s="182"/>
      <c r="II24" s="183"/>
      <c r="IJ24" s="182"/>
      <c r="IK24" s="184"/>
      <c r="IL24" s="185"/>
      <c r="IM24" s="186"/>
      <c r="IN24" s="187"/>
      <c r="IO24" s="187"/>
      <c r="IP24" s="187"/>
      <c r="IQ24" s="187"/>
      <c r="IR24" s="187"/>
      <c r="IS24" s="188"/>
      <c r="IT24" s="183"/>
      <c r="IU24" s="201"/>
      <c r="IV24" s="181" t="s">
        <v>166</v>
      </c>
      <c r="IW24" s="181">
        <v>271</v>
      </c>
      <c r="IX24" s="182" t="s">
        <v>955</v>
      </c>
      <c r="IY24" s="182" t="s">
        <v>956</v>
      </c>
      <c r="IZ24" s="183">
        <v>2006</v>
      </c>
      <c r="JA24" s="182" t="s">
        <v>27</v>
      </c>
      <c r="JB24" s="184" t="s">
        <v>6</v>
      </c>
      <c r="JC24" s="185"/>
      <c r="JD24" s="186"/>
      <c r="JE24" s="187"/>
      <c r="JF24" s="187"/>
      <c r="JG24" s="187"/>
      <c r="JH24" s="187"/>
      <c r="JI24" s="187"/>
      <c r="JJ24" s="188"/>
      <c r="JK24" s="183">
        <v>0</v>
      </c>
      <c r="JL24" s="201"/>
      <c r="JM24" s="181" t="s">
        <v>166</v>
      </c>
      <c r="JN24" s="181">
        <v>288</v>
      </c>
      <c r="JO24" s="182" t="s">
        <v>189</v>
      </c>
      <c r="JP24" s="182" t="s">
        <v>34</v>
      </c>
      <c r="JQ24" s="183">
        <v>2003</v>
      </c>
      <c r="JR24" s="182" t="s">
        <v>27</v>
      </c>
      <c r="JS24" s="184"/>
      <c r="JT24" s="185" t="s">
        <v>1014</v>
      </c>
      <c r="JU24" s="186"/>
      <c r="JV24" s="187"/>
      <c r="JW24" s="187"/>
      <c r="JX24" s="187"/>
      <c r="JY24" s="187" t="s">
        <v>13</v>
      </c>
      <c r="JZ24" s="187" t="s">
        <v>290</v>
      </c>
      <c r="KA24" s="188"/>
      <c r="KB24" s="183">
        <v>3</v>
      </c>
      <c r="KC24" s="201"/>
      <c r="KD24" s="181"/>
      <c r="KE24" s="181"/>
      <c r="KF24" s="182"/>
      <c r="KG24" s="182"/>
      <c r="KH24" s="183"/>
      <c r="KI24" s="182"/>
      <c r="KJ24" s="184"/>
      <c r="KK24" s="185"/>
      <c r="KL24" s="186"/>
      <c r="KM24" s="187"/>
      <c r="KN24" s="187"/>
      <c r="KO24" s="187"/>
      <c r="KP24" s="187"/>
      <c r="KQ24" s="187"/>
      <c r="KR24" s="188"/>
      <c r="KS24" s="183"/>
      <c r="KT24" s="201"/>
    </row>
    <row r="25" spans="1:306" s="23" customFormat="1">
      <c r="A25" s="181" t="s">
        <v>167</v>
      </c>
      <c r="B25" s="181">
        <v>17</v>
      </c>
      <c r="C25" s="182" t="s">
        <v>80</v>
      </c>
      <c r="D25" s="182" t="s">
        <v>118</v>
      </c>
      <c r="E25" s="183">
        <v>2003</v>
      </c>
      <c r="F25" s="182" t="s">
        <v>30</v>
      </c>
      <c r="G25" s="184"/>
      <c r="H25" s="185" t="s">
        <v>1014</v>
      </c>
      <c r="I25" s="186"/>
      <c r="J25" s="187" t="s">
        <v>172</v>
      </c>
      <c r="K25" s="187"/>
      <c r="L25" s="187"/>
      <c r="M25" s="187" t="s">
        <v>13</v>
      </c>
      <c r="N25" s="187" t="s">
        <v>290</v>
      </c>
      <c r="O25" s="188">
        <v>3</v>
      </c>
      <c r="P25" s="183">
        <v>4</v>
      </c>
      <c r="Q25" s="201">
        <v>12</v>
      </c>
      <c r="R25" s="181" t="s">
        <v>166</v>
      </c>
      <c r="S25" s="181">
        <v>41</v>
      </c>
      <c r="T25" s="182" t="s">
        <v>737</v>
      </c>
      <c r="U25" s="182" t="s">
        <v>738</v>
      </c>
      <c r="V25" s="183">
        <v>2003</v>
      </c>
      <c r="W25" s="182" t="s">
        <v>93</v>
      </c>
      <c r="X25" s="184"/>
      <c r="Y25" s="185" t="s">
        <v>1014</v>
      </c>
      <c r="Z25" s="186"/>
      <c r="AA25" s="187"/>
      <c r="AB25" s="187"/>
      <c r="AC25" s="187"/>
      <c r="AD25" s="187" t="s">
        <v>13</v>
      </c>
      <c r="AE25" s="187"/>
      <c r="AF25" s="188">
        <v>3</v>
      </c>
      <c r="AG25" s="183">
        <v>2</v>
      </c>
      <c r="AH25" s="201">
        <v>6</v>
      </c>
      <c r="AI25" s="181" t="s">
        <v>166</v>
      </c>
      <c r="AJ25" s="181">
        <v>66</v>
      </c>
      <c r="AK25" s="182" t="s">
        <v>988</v>
      </c>
      <c r="AL25" s="182" t="s">
        <v>92</v>
      </c>
      <c r="AM25" s="183">
        <v>2003</v>
      </c>
      <c r="AN25" s="182" t="s">
        <v>646</v>
      </c>
      <c r="AO25" s="184"/>
      <c r="AP25" s="185" t="s">
        <v>1014</v>
      </c>
      <c r="AQ25" s="186"/>
      <c r="AR25" s="187"/>
      <c r="AS25" s="187"/>
      <c r="AT25" s="187"/>
      <c r="AU25" s="187" t="s">
        <v>13</v>
      </c>
      <c r="AV25" s="187" t="s">
        <v>290</v>
      </c>
      <c r="AW25" s="188">
        <v>3</v>
      </c>
      <c r="AX25" s="183">
        <v>3</v>
      </c>
      <c r="AY25" s="201">
        <v>9</v>
      </c>
      <c r="AZ25" s="181"/>
      <c r="BA25" s="181"/>
      <c r="BB25" s="182"/>
      <c r="BC25" s="182"/>
      <c r="BD25" s="183"/>
      <c r="BE25" s="182"/>
      <c r="BF25" s="184"/>
      <c r="BG25" s="185"/>
      <c r="BH25" s="186"/>
      <c r="BI25" s="187"/>
      <c r="BJ25" s="187"/>
      <c r="BK25" s="187"/>
      <c r="BL25" s="187"/>
      <c r="BM25" s="187"/>
      <c r="BN25" s="188"/>
      <c r="BO25" s="183"/>
      <c r="BP25" s="201"/>
      <c r="BQ25" s="181" t="s">
        <v>167</v>
      </c>
      <c r="BR25" s="181">
        <v>114</v>
      </c>
      <c r="BS25" s="182" t="s">
        <v>270</v>
      </c>
      <c r="BT25" s="182" t="s">
        <v>271</v>
      </c>
      <c r="BU25" s="183">
        <v>2003</v>
      </c>
      <c r="BV25" s="182" t="s">
        <v>15</v>
      </c>
      <c r="BW25" s="184"/>
      <c r="BX25" s="185" t="s">
        <v>1014</v>
      </c>
      <c r="BY25" s="186"/>
      <c r="BZ25" s="187"/>
      <c r="CA25" s="187" t="s">
        <v>286</v>
      </c>
      <c r="CB25" s="187"/>
      <c r="CC25" s="187" t="s">
        <v>13</v>
      </c>
      <c r="CD25" s="187"/>
      <c r="CE25" s="188">
        <v>3</v>
      </c>
      <c r="CF25" s="183">
        <v>3</v>
      </c>
      <c r="CG25" s="201">
        <v>9</v>
      </c>
      <c r="CH25" s="181"/>
      <c r="CI25" s="181"/>
      <c r="CJ25" s="182"/>
      <c r="CK25" s="182"/>
      <c r="CL25" s="183"/>
      <c r="CM25" s="182"/>
      <c r="CN25" s="184"/>
      <c r="CO25" s="185"/>
      <c r="CP25" s="186"/>
      <c r="CQ25" s="187"/>
      <c r="CR25" s="187"/>
      <c r="CS25" s="187"/>
      <c r="CT25" s="187"/>
      <c r="CU25" s="187"/>
      <c r="CV25" s="188"/>
      <c r="CW25" s="183"/>
      <c r="CX25" s="201"/>
      <c r="CY25" s="181" t="s">
        <v>167</v>
      </c>
      <c r="CZ25" s="181">
        <v>153</v>
      </c>
      <c r="DA25" s="182" t="s">
        <v>558</v>
      </c>
      <c r="DB25" s="182" t="s">
        <v>559</v>
      </c>
      <c r="DC25" s="183">
        <v>2002</v>
      </c>
      <c r="DD25" s="182" t="s">
        <v>895</v>
      </c>
      <c r="DE25" s="184"/>
      <c r="DF25" s="185" t="s">
        <v>1014</v>
      </c>
      <c r="DG25" s="186"/>
      <c r="DH25" s="187"/>
      <c r="DI25" s="187"/>
      <c r="DJ25" s="187" t="s">
        <v>12</v>
      </c>
      <c r="DK25" s="187" t="s">
        <v>13</v>
      </c>
      <c r="DL25" s="187" t="s">
        <v>290</v>
      </c>
      <c r="DM25" s="188">
        <v>3</v>
      </c>
      <c r="DN25" s="183">
        <v>4</v>
      </c>
      <c r="DO25" s="201">
        <v>12</v>
      </c>
      <c r="DP25" s="181"/>
      <c r="DQ25" s="181"/>
      <c r="DR25" s="182"/>
      <c r="DS25" s="182"/>
      <c r="DT25" s="183"/>
      <c r="DU25" s="182"/>
      <c r="DV25" s="184"/>
      <c r="DW25" s="185"/>
      <c r="DX25" s="186"/>
      <c r="DY25" s="187"/>
      <c r="DZ25" s="187"/>
      <c r="EA25" s="187"/>
      <c r="EB25" s="187"/>
      <c r="EC25" s="187"/>
      <c r="ED25" s="188"/>
      <c r="EE25" s="183"/>
      <c r="EF25" s="201"/>
      <c r="EG25" s="181"/>
      <c r="EH25" s="181"/>
      <c r="EI25" s="182"/>
      <c r="EJ25" s="182"/>
      <c r="EK25" s="183"/>
      <c r="EL25" s="182"/>
      <c r="EM25" s="184"/>
      <c r="EN25" s="185"/>
      <c r="EO25" s="186"/>
      <c r="EP25" s="187"/>
      <c r="EQ25" s="187"/>
      <c r="ER25" s="187"/>
      <c r="ES25" s="187"/>
      <c r="ET25" s="187"/>
      <c r="EU25" s="188"/>
      <c r="EV25" s="183"/>
      <c r="EW25" s="201"/>
      <c r="EX25" s="181" t="s">
        <v>167</v>
      </c>
      <c r="EY25" s="181">
        <v>189</v>
      </c>
      <c r="EZ25" s="182" t="s">
        <v>972</v>
      </c>
      <c r="FA25" s="182" t="s">
        <v>422</v>
      </c>
      <c r="FB25" s="183">
        <v>2005</v>
      </c>
      <c r="FC25" s="182" t="s">
        <v>135</v>
      </c>
      <c r="FD25" s="184"/>
      <c r="FE25" s="185" t="s">
        <v>284</v>
      </c>
      <c r="FF25" s="186"/>
      <c r="FG25" s="187"/>
      <c r="FH25" s="187"/>
      <c r="FI25" s="187"/>
      <c r="FJ25" s="187" t="s">
        <v>13</v>
      </c>
      <c r="FK25" s="187"/>
      <c r="FL25" s="188">
        <v>2</v>
      </c>
      <c r="FM25" s="183">
        <v>2</v>
      </c>
      <c r="FN25" s="201">
        <v>4</v>
      </c>
      <c r="FO25" s="181"/>
      <c r="FP25" s="181"/>
      <c r="FQ25" s="182"/>
      <c r="FR25" s="182"/>
      <c r="FS25" s="183"/>
      <c r="FT25" s="182"/>
      <c r="FU25" s="184"/>
      <c r="FV25" s="185"/>
      <c r="FW25" s="186"/>
      <c r="FX25" s="187"/>
      <c r="FY25" s="187"/>
      <c r="FZ25" s="187"/>
      <c r="GA25" s="187"/>
      <c r="GB25" s="187"/>
      <c r="GC25" s="188"/>
      <c r="GD25" s="183"/>
      <c r="GE25" s="201"/>
      <c r="GF25" s="181" t="s">
        <v>166</v>
      </c>
      <c r="GG25" s="181">
        <v>230</v>
      </c>
      <c r="GH25" s="182" t="s">
        <v>919</v>
      </c>
      <c r="GI25" s="182" t="s">
        <v>22</v>
      </c>
      <c r="GJ25" s="183">
        <v>1999</v>
      </c>
      <c r="GK25" s="182" t="s">
        <v>134</v>
      </c>
      <c r="GL25" s="184"/>
      <c r="GM25" s="185" t="s">
        <v>176</v>
      </c>
      <c r="GN25" s="186" t="s">
        <v>853</v>
      </c>
      <c r="GO25" s="187"/>
      <c r="GP25" s="187"/>
      <c r="GQ25" s="187"/>
      <c r="GR25" s="187" t="s">
        <v>13</v>
      </c>
      <c r="GS25" s="187"/>
      <c r="GT25" s="188">
        <v>3</v>
      </c>
      <c r="GU25" s="183">
        <v>3</v>
      </c>
      <c r="GV25" s="201">
        <v>9</v>
      </c>
      <c r="GW25" s="181"/>
      <c r="GX25" s="181"/>
      <c r="GY25" s="182"/>
      <c r="GZ25" s="182"/>
      <c r="HA25" s="183"/>
      <c r="HB25" s="182"/>
      <c r="HC25" s="184"/>
      <c r="HD25" s="185"/>
      <c r="HE25" s="186"/>
      <c r="HF25" s="187"/>
      <c r="HG25" s="187"/>
      <c r="HH25" s="187"/>
      <c r="HI25" s="187"/>
      <c r="HJ25" s="187"/>
      <c r="HK25" s="188"/>
      <c r="HL25" s="183"/>
      <c r="HM25" s="201"/>
      <c r="HN25" s="181"/>
      <c r="HO25" s="181"/>
      <c r="HP25" s="182"/>
      <c r="HQ25" s="182"/>
      <c r="HR25" s="183"/>
      <c r="HS25" s="182"/>
      <c r="HT25" s="184"/>
      <c r="HU25" s="185"/>
      <c r="HV25" s="186"/>
      <c r="HW25" s="187"/>
      <c r="HX25" s="187"/>
      <c r="HY25" s="187"/>
      <c r="HZ25" s="187"/>
      <c r="IA25" s="187"/>
      <c r="IB25" s="188"/>
      <c r="IC25" s="183"/>
      <c r="ID25" s="201"/>
      <c r="IE25" s="181"/>
      <c r="IF25" s="181"/>
      <c r="IG25" s="182"/>
      <c r="IH25" s="182"/>
      <c r="II25" s="183"/>
      <c r="IJ25" s="182"/>
      <c r="IK25" s="184"/>
      <c r="IL25" s="185"/>
      <c r="IM25" s="186"/>
      <c r="IN25" s="187"/>
      <c r="IO25" s="187"/>
      <c r="IP25" s="187"/>
      <c r="IQ25" s="187"/>
      <c r="IR25" s="187"/>
      <c r="IS25" s="188"/>
      <c r="IT25" s="183"/>
      <c r="IU25" s="201"/>
      <c r="IV25" s="181" t="s">
        <v>166</v>
      </c>
      <c r="IW25" s="181">
        <v>272</v>
      </c>
      <c r="IX25" s="182" t="s">
        <v>585</v>
      </c>
      <c r="IY25" s="182" t="s">
        <v>316</v>
      </c>
      <c r="IZ25" s="183">
        <v>2006</v>
      </c>
      <c r="JA25" s="182" t="s">
        <v>27</v>
      </c>
      <c r="JB25" s="184" t="s">
        <v>6</v>
      </c>
      <c r="JC25" s="185"/>
      <c r="JD25" s="186"/>
      <c r="JE25" s="187"/>
      <c r="JF25" s="187"/>
      <c r="JG25" s="187"/>
      <c r="JH25" s="187"/>
      <c r="JI25" s="187"/>
      <c r="JJ25" s="188"/>
      <c r="JK25" s="183">
        <v>0</v>
      </c>
      <c r="JL25" s="201"/>
      <c r="JM25" s="181" t="s">
        <v>166</v>
      </c>
      <c r="JN25" s="181">
        <v>289</v>
      </c>
      <c r="JO25" s="182" t="s">
        <v>821</v>
      </c>
      <c r="JP25" s="182" t="s">
        <v>950</v>
      </c>
      <c r="JQ25" s="183">
        <v>2003</v>
      </c>
      <c r="JR25" s="182" t="s">
        <v>27</v>
      </c>
      <c r="JS25" s="184"/>
      <c r="JT25" s="185" t="s">
        <v>1014</v>
      </c>
      <c r="JU25" s="186"/>
      <c r="JV25" s="187"/>
      <c r="JW25" s="187"/>
      <c r="JX25" s="187" t="s">
        <v>12</v>
      </c>
      <c r="JY25" s="187" t="s">
        <v>13</v>
      </c>
      <c r="JZ25" s="187" t="s">
        <v>290</v>
      </c>
      <c r="KA25" s="188"/>
      <c r="KB25" s="183">
        <v>4</v>
      </c>
      <c r="KC25" s="201"/>
      <c r="KD25" s="181"/>
      <c r="KE25" s="181"/>
      <c r="KF25" s="182"/>
      <c r="KG25" s="182"/>
      <c r="KH25" s="183"/>
      <c r="KI25" s="182"/>
      <c r="KJ25" s="184"/>
      <c r="KK25" s="185"/>
      <c r="KL25" s="186"/>
      <c r="KM25" s="187"/>
      <c r="KN25" s="187"/>
      <c r="KO25" s="187"/>
      <c r="KP25" s="187"/>
      <c r="KQ25" s="187"/>
      <c r="KR25" s="188"/>
      <c r="KS25" s="183"/>
      <c r="KT25" s="201"/>
    </row>
    <row r="26" spans="1:306" s="23" customFormat="1">
      <c r="A26" s="181" t="s">
        <v>166</v>
      </c>
      <c r="B26" s="181">
        <v>18</v>
      </c>
      <c r="C26" s="182" t="s">
        <v>85</v>
      </c>
      <c r="D26" s="182" t="s">
        <v>86</v>
      </c>
      <c r="E26" s="183">
        <v>2003</v>
      </c>
      <c r="F26" s="182" t="s">
        <v>30</v>
      </c>
      <c r="G26" s="184"/>
      <c r="H26" s="185" t="s">
        <v>1014</v>
      </c>
      <c r="I26" s="186"/>
      <c r="J26" s="187" t="s">
        <v>172</v>
      </c>
      <c r="K26" s="187" t="s">
        <v>286</v>
      </c>
      <c r="L26" s="187" t="s">
        <v>12</v>
      </c>
      <c r="M26" s="187"/>
      <c r="N26" s="187"/>
      <c r="O26" s="188">
        <v>3</v>
      </c>
      <c r="P26" s="183">
        <v>4</v>
      </c>
      <c r="Q26" s="201">
        <v>12</v>
      </c>
      <c r="R26" s="181" t="s">
        <v>167</v>
      </c>
      <c r="S26" s="181">
        <v>42</v>
      </c>
      <c r="T26" s="182" t="s">
        <v>869</v>
      </c>
      <c r="U26" s="182" t="s">
        <v>128</v>
      </c>
      <c r="V26" s="183">
        <v>2002</v>
      </c>
      <c r="W26" s="182" t="s">
        <v>93</v>
      </c>
      <c r="X26" s="184"/>
      <c r="Y26" s="185" t="s">
        <v>1014</v>
      </c>
      <c r="Z26" s="186"/>
      <c r="AA26" s="187"/>
      <c r="AB26" s="187"/>
      <c r="AC26" s="187"/>
      <c r="AD26" s="187"/>
      <c r="AE26" s="187" t="s">
        <v>290</v>
      </c>
      <c r="AF26" s="188">
        <v>3</v>
      </c>
      <c r="AG26" s="183">
        <v>2</v>
      </c>
      <c r="AH26" s="201">
        <v>6</v>
      </c>
      <c r="AI26" s="181" t="s">
        <v>166</v>
      </c>
      <c r="AJ26" s="181">
        <v>67</v>
      </c>
      <c r="AK26" s="182" t="s">
        <v>742</v>
      </c>
      <c r="AL26" s="182" t="s">
        <v>258</v>
      </c>
      <c r="AM26" s="183">
        <v>2001</v>
      </c>
      <c r="AN26" s="182" t="s">
        <v>646</v>
      </c>
      <c r="AO26" s="184"/>
      <c r="AP26" s="185" t="s">
        <v>176</v>
      </c>
      <c r="AQ26" s="186" t="s">
        <v>852</v>
      </c>
      <c r="AR26" s="187"/>
      <c r="AS26" s="187" t="s">
        <v>287</v>
      </c>
      <c r="AT26" s="187"/>
      <c r="AU26" s="187" t="s">
        <v>13</v>
      </c>
      <c r="AV26" s="187" t="s">
        <v>14</v>
      </c>
      <c r="AW26" s="188">
        <v>3</v>
      </c>
      <c r="AX26" s="183">
        <v>5</v>
      </c>
      <c r="AY26" s="201">
        <v>15</v>
      </c>
      <c r="AZ26" s="181"/>
      <c r="BA26" s="181"/>
      <c r="BB26" s="182"/>
      <c r="BC26" s="182"/>
      <c r="BD26" s="183"/>
      <c r="BE26" s="182"/>
      <c r="BF26" s="184"/>
      <c r="BG26" s="185"/>
      <c r="BH26" s="186"/>
      <c r="BI26" s="187"/>
      <c r="BJ26" s="187"/>
      <c r="BK26" s="187"/>
      <c r="BL26" s="187"/>
      <c r="BM26" s="187"/>
      <c r="BN26" s="188"/>
      <c r="BO26" s="183"/>
      <c r="BP26" s="201"/>
      <c r="BQ26" s="181" t="s">
        <v>166</v>
      </c>
      <c r="BR26" s="181">
        <v>115</v>
      </c>
      <c r="BS26" s="182" t="s">
        <v>276</v>
      </c>
      <c r="BT26" s="182" t="s">
        <v>277</v>
      </c>
      <c r="BU26" s="183">
        <v>2002</v>
      </c>
      <c r="BV26" s="182" t="s">
        <v>15</v>
      </c>
      <c r="BW26" s="184"/>
      <c r="BX26" s="185" t="s">
        <v>1014</v>
      </c>
      <c r="BY26" s="186"/>
      <c r="BZ26" s="187"/>
      <c r="CA26" s="187"/>
      <c r="CB26" s="187"/>
      <c r="CC26" s="187" t="s">
        <v>13</v>
      </c>
      <c r="CD26" s="187" t="s">
        <v>290</v>
      </c>
      <c r="CE26" s="188">
        <v>3</v>
      </c>
      <c r="CF26" s="183">
        <v>3</v>
      </c>
      <c r="CG26" s="201">
        <v>9</v>
      </c>
      <c r="CH26" s="181"/>
      <c r="CI26" s="181"/>
      <c r="CJ26" s="182"/>
      <c r="CK26" s="182"/>
      <c r="CL26" s="183"/>
      <c r="CM26" s="182"/>
      <c r="CN26" s="184"/>
      <c r="CO26" s="185"/>
      <c r="CP26" s="186"/>
      <c r="CQ26" s="187"/>
      <c r="CR26" s="187"/>
      <c r="CS26" s="187"/>
      <c r="CT26" s="187"/>
      <c r="CU26" s="187"/>
      <c r="CV26" s="188"/>
      <c r="CW26" s="183"/>
      <c r="CX26" s="201"/>
      <c r="CY26" s="181"/>
      <c r="CZ26" s="181"/>
      <c r="DA26" s="182"/>
      <c r="DB26" s="182"/>
      <c r="DC26" s="183"/>
      <c r="DD26" s="182"/>
      <c r="DE26" s="184"/>
      <c r="DF26" s="185"/>
      <c r="DG26" s="186"/>
      <c r="DH26" s="187"/>
      <c r="DI26" s="187"/>
      <c r="DJ26" s="187"/>
      <c r="DK26" s="187"/>
      <c r="DL26" s="187"/>
      <c r="DM26" s="188"/>
      <c r="DN26" s="183"/>
      <c r="DO26" s="201"/>
      <c r="DP26" s="181"/>
      <c r="DQ26" s="181"/>
      <c r="DR26" s="182"/>
      <c r="DS26" s="182"/>
      <c r="DT26" s="183"/>
      <c r="DU26" s="182"/>
      <c r="DV26" s="184"/>
      <c r="DW26" s="185"/>
      <c r="DX26" s="186"/>
      <c r="DY26" s="187"/>
      <c r="DZ26" s="187"/>
      <c r="EA26" s="187"/>
      <c r="EB26" s="187"/>
      <c r="EC26" s="187"/>
      <c r="ED26" s="188"/>
      <c r="EE26" s="183"/>
      <c r="EF26" s="201"/>
      <c r="EG26" s="181"/>
      <c r="EH26" s="181"/>
      <c r="EI26" s="182"/>
      <c r="EJ26" s="182"/>
      <c r="EK26" s="183"/>
      <c r="EL26" s="182"/>
      <c r="EM26" s="184"/>
      <c r="EN26" s="185"/>
      <c r="EO26" s="186"/>
      <c r="EP26" s="187"/>
      <c r="EQ26" s="187"/>
      <c r="ER26" s="187"/>
      <c r="ES26" s="187"/>
      <c r="ET26" s="187"/>
      <c r="EU26" s="188"/>
      <c r="EV26" s="183"/>
      <c r="EW26" s="201"/>
      <c r="EX26" s="181" t="s">
        <v>167</v>
      </c>
      <c r="EY26" s="181">
        <v>195</v>
      </c>
      <c r="EZ26" s="182" t="s">
        <v>949</v>
      </c>
      <c r="FA26" s="182" t="s">
        <v>106</v>
      </c>
      <c r="FB26" s="183">
        <v>2005</v>
      </c>
      <c r="FC26" s="182" t="s">
        <v>135</v>
      </c>
      <c r="FD26" s="184"/>
      <c r="FE26" s="185" t="s">
        <v>284</v>
      </c>
      <c r="FF26" s="186"/>
      <c r="FG26" s="187"/>
      <c r="FH26" s="187"/>
      <c r="FI26" s="187"/>
      <c r="FJ26" s="187" t="s">
        <v>13</v>
      </c>
      <c r="FK26" s="187"/>
      <c r="FL26" s="188">
        <v>2</v>
      </c>
      <c r="FM26" s="183">
        <v>2</v>
      </c>
      <c r="FN26" s="201">
        <v>4</v>
      </c>
      <c r="FO26" s="181"/>
      <c r="FP26" s="181"/>
      <c r="FQ26" s="182"/>
      <c r="FR26" s="182"/>
      <c r="FS26" s="183"/>
      <c r="FT26" s="182"/>
      <c r="FU26" s="184"/>
      <c r="FV26" s="185"/>
      <c r="FW26" s="186"/>
      <c r="FX26" s="187"/>
      <c r="FY26" s="187"/>
      <c r="FZ26" s="187"/>
      <c r="GA26" s="187"/>
      <c r="GB26" s="187"/>
      <c r="GC26" s="188"/>
      <c r="GD26" s="183"/>
      <c r="GE26" s="201"/>
      <c r="GF26" s="181"/>
      <c r="GG26" s="181"/>
      <c r="GH26" s="182"/>
      <c r="GI26" s="182"/>
      <c r="GJ26" s="183"/>
      <c r="GK26" s="182"/>
      <c r="GL26" s="184"/>
      <c r="GM26" s="185"/>
      <c r="GN26" s="186"/>
      <c r="GO26" s="187"/>
      <c r="GP26" s="187"/>
      <c r="GQ26" s="187"/>
      <c r="GR26" s="187"/>
      <c r="GS26" s="187"/>
      <c r="GT26" s="188"/>
      <c r="GU26" s="183"/>
      <c r="GV26" s="201"/>
      <c r="GW26" s="181"/>
      <c r="GX26" s="181"/>
      <c r="GY26" s="182"/>
      <c r="GZ26" s="182"/>
      <c r="HA26" s="183"/>
      <c r="HB26" s="182"/>
      <c r="HC26" s="184"/>
      <c r="HD26" s="185"/>
      <c r="HE26" s="186"/>
      <c r="HF26" s="187"/>
      <c r="HG26" s="187"/>
      <c r="HH26" s="187"/>
      <c r="HI26" s="187"/>
      <c r="HJ26" s="187"/>
      <c r="HK26" s="188"/>
      <c r="HL26" s="183"/>
      <c r="HM26" s="201"/>
      <c r="HN26" s="181"/>
      <c r="HO26" s="181"/>
      <c r="HP26" s="182"/>
      <c r="HQ26" s="182"/>
      <c r="HR26" s="183"/>
      <c r="HS26" s="182"/>
      <c r="HT26" s="184"/>
      <c r="HU26" s="185"/>
      <c r="HV26" s="186"/>
      <c r="HW26" s="187"/>
      <c r="HX26" s="187"/>
      <c r="HY26" s="187"/>
      <c r="HZ26" s="187"/>
      <c r="IA26" s="187"/>
      <c r="IB26" s="188"/>
      <c r="IC26" s="183"/>
      <c r="ID26" s="201"/>
      <c r="IE26" s="181"/>
      <c r="IF26" s="181"/>
      <c r="IG26" s="182"/>
      <c r="IH26" s="182"/>
      <c r="II26" s="183"/>
      <c r="IJ26" s="182"/>
      <c r="IK26" s="184"/>
      <c r="IL26" s="185"/>
      <c r="IM26" s="186"/>
      <c r="IN26" s="187"/>
      <c r="IO26" s="187"/>
      <c r="IP26" s="187"/>
      <c r="IQ26" s="187"/>
      <c r="IR26" s="187"/>
      <c r="IS26" s="188"/>
      <c r="IT26" s="183"/>
      <c r="IU26" s="201"/>
      <c r="IV26" s="181" t="s">
        <v>166</v>
      </c>
      <c r="IW26" s="181">
        <v>273</v>
      </c>
      <c r="IX26" s="182" t="s">
        <v>9</v>
      </c>
      <c r="IY26" s="182" t="s">
        <v>95</v>
      </c>
      <c r="IZ26" s="183">
        <v>2006</v>
      </c>
      <c r="JA26" s="182" t="s">
        <v>27</v>
      </c>
      <c r="JB26" s="184" t="s">
        <v>6</v>
      </c>
      <c r="JC26" s="185"/>
      <c r="JD26" s="186"/>
      <c r="JE26" s="187"/>
      <c r="JF26" s="187"/>
      <c r="JG26" s="187"/>
      <c r="JH26" s="187"/>
      <c r="JI26" s="187"/>
      <c r="JJ26" s="188"/>
      <c r="JK26" s="183">
        <v>0</v>
      </c>
      <c r="JL26" s="201"/>
      <c r="JM26" s="181" t="s">
        <v>166</v>
      </c>
      <c r="JN26" s="181">
        <v>290</v>
      </c>
      <c r="JO26" s="182" t="s">
        <v>141</v>
      </c>
      <c r="JP26" s="182" t="s">
        <v>142</v>
      </c>
      <c r="JQ26" s="183">
        <v>2003</v>
      </c>
      <c r="JR26" s="182" t="s">
        <v>27</v>
      </c>
      <c r="JS26" s="184"/>
      <c r="JT26" s="185" t="s">
        <v>1014</v>
      </c>
      <c r="JU26" s="186"/>
      <c r="JV26" s="187" t="s">
        <v>172</v>
      </c>
      <c r="JW26" s="187" t="s">
        <v>286</v>
      </c>
      <c r="JX26" s="187"/>
      <c r="JY26" s="187" t="s">
        <v>13</v>
      </c>
      <c r="JZ26" s="187" t="s">
        <v>290</v>
      </c>
      <c r="KA26" s="188"/>
      <c r="KB26" s="183">
        <v>5</v>
      </c>
      <c r="KC26" s="201"/>
      <c r="KD26" s="181"/>
      <c r="KE26" s="181"/>
      <c r="KF26" s="182"/>
      <c r="KG26" s="182"/>
      <c r="KH26" s="183"/>
      <c r="KI26" s="182"/>
      <c r="KJ26" s="184"/>
      <c r="KK26" s="185"/>
      <c r="KL26" s="186"/>
      <c r="KM26" s="187"/>
      <c r="KN26" s="187"/>
      <c r="KO26" s="187"/>
      <c r="KP26" s="187"/>
      <c r="KQ26" s="187"/>
      <c r="KR26" s="188"/>
      <c r="KS26" s="183"/>
      <c r="KT26" s="201"/>
    </row>
    <row r="27" spans="1:306" s="23" customFormat="1">
      <c r="A27" s="181" t="s">
        <v>167</v>
      </c>
      <c r="B27" s="181">
        <v>20</v>
      </c>
      <c r="C27" s="182" t="s">
        <v>83</v>
      </c>
      <c r="D27" s="182" t="s">
        <v>84</v>
      </c>
      <c r="E27" s="183">
        <v>2002</v>
      </c>
      <c r="F27" s="182" t="s">
        <v>30</v>
      </c>
      <c r="G27" s="184"/>
      <c r="H27" s="185" t="s">
        <v>1014</v>
      </c>
      <c r="I27" s="186"/>
      <c r="J27" s="187" t="s">
        <v>172</v>
      </c>
      <c r="K27" s="187"/>
      <c r="L27" s="187"/>
      <c r="M27" s="187" t="s">
        <v>13</v>
      </c>
      <c r="N27" s="187" t="s">
        <v>290</v>
      </c>
      <c r="O27" s="188">
        <v>3</v>
      </c>
      <c r="P27" s="183">
        <v>4</v>
      </c>
      <c r="Q27" s="201">
        <v>12</v>
      </c>
      <c r="R27" s="181" t="s">
        <v>167</v>
      </c>
      <c r="S27" s="181">
        <v>43</v>
      </c>
      <c r="T27" s="182" t="s">
        <v>746</v>
      </c>
      <c r="U27" s="182" t="s">
        <v>179</v>
      </c>
      <c r="V27" s="183">
        <v>1999</v>
      </c>
      <c r="W27" s="182" t="s">
        <v>93</v>
      </c>
      <c r="X27" s="184"/>
      <c r="Y27" s="185" t="s">
        <v>176</v>
      </c>
      <c r="Z27" s="186"/>
      <c r="AA27" s="187"/>
      <c r="AB27" s="187"/>
      <c r="AC27" s="187"/>
      <c r="AD27" s="187" t="s">
        <v>13</v>
      </c>
      <c r="AE27" s="187"/>
      <c r="AF27" s="188">
        <v>3</v>
      </c>
      <c r="AG27" s="183">
        <v>2</v>
      </c>
      <c r="AH27" s="201">
        <v>6</v>
      </c>
      <c r="AI27" s="181" t="s">
        <v>166</v>
      </c>
      <c r="AJ27" s="181">
        <v>68</v>
      </c>
      <c r="AK27" s="182" t="s">
        <v>985</v>
      </c>
      <c r="AL27" s="182" t="s">
        <v>579</v>
      </c>
      <c r="AM27" s="183">
        <v>2000</v>
      </c>
      <c r="AN27" s="182" t="s">
        <v>646</v>
      </c>
      <c r="AO27" s="184"/>
      <c r="AP27" s="185" t="s">
        <v>176</v>
      </c>
      <c r="AQ27" s="186" t="s">
        <v>852</v>
      </c>
      <c r="AR27" s="187"/>
      <c r="AS27" s="187" t="s">
        <v>287</v>
      </c>
      <c r="AT27" s="187"/>
      <c r="AU27" s="187" t="s">
        <v>13</v>
      </c>
      <c r="AV27" s="187" t="s">
        <v>14</v>
      </c>
      <c r="AW27" s="188">
        <v>3</v>
      </c>
      <c r="AX27" s="183">
        <v>5</v>
      </c>
      <c r="AY27" s="201">
        <v>15</v>
      </c>
      <c r="AZ27" s="181"/>
      <c r="BA27" s="181"/>
      <c r="BB27" s="182"/>
      <c r="BC27" s="182"/>
      <c r="BD27" s="183"/>
      <c r="BE27" s="182"/>
      <c r="BF27" s="184"/>
      <c r="BG27" s="185"/>
      <c r="BH27" s="186"/>
      <c r="BI27" s="187"/>
      <c r="BJ27" s="187"/>
      <c r="BK27" s="187"/>
      <c r="BL27" s="187"/>
      <c r="BM27" s="187"/>
      <c r="BN27" s="188"/>
      <c r="BO27" s="183"/>
      <c r="BP27" s="201"/>
      <c r="BQ27" s="181" t="s">
        <v>166</v>
      </c>
      <c r="BR27" s="181">
        <v>117</v>
      </c>
      <c r="BS27" s="182" t="s">
        <v>545</v>
      </c>
      <c r="BT27" s="182" t="s">
        <v>115</v>
      </c>
      <c r="BU27" s="183">
        <v>2001</v>
      </c>
      <c r="BV27" s="182" t="s">
        <v>15</v>
      </c>
      <c r="BW27" s="184"/>
      <c r="BX27" s="185" t="s">
        <v>176</v>
      </c>
      <c r="BY27" s="186"/>
      <c r="BZ27" s="187" t="s">
        <v>172</v>
      </c>
      <c r="CA27" s="187" t="s">
        <v>287</v>
      </c>
      <c r="CB27" s="187"/>
      <c r="CC27" s="187" t="s">
        <v>13</v>
      </c>
      <c r="CD27" s="187"/>
      <c r="CE27" s="188">
        <v>3</v>
      </c>
      <c r="CF27" s="183">
        <v>4</v>
      </c>
      <c r="CG27" s="201">
        <v>12</v>
      </c>
      <c r="CH27" s="181"/>
      <c r="CI27" s="181"/>
      <c r="CJ27" s="182"/>
      <c r="CK27" s="182"/>
      <c r="CL27" s="183"/>
      <c r="CM27" s="182"/>
      <c r="CN27" s="184"/>
      <c r="CO27" s="185"/>
      <c r="CP27" s="186"/>
      <c r="CQ27" s="187"/>
      <c r="CR27" s="187"/>
      <c r="CS27" s="187"/>
      <c r="CT27" s="187"/>
      <c r="CU27" s="187"/>
      <c r="CV27" s="188"/>
      <c r="CW27" s="183"/>
      <c r="CX27" s="201"/>
      <c r="CY27" s="181"/>
      <c r="CZ27" s="181"/>
      <c r="DA27" s="182"/>
      <c r="DB27" s="182"/>
      <c r="DC27" s="183"/>
      <c r="DD27" s="182"/>
      <c r="DE27" s="184"/>
      <c r="DF27" s="185"/>
      <c r="DG27" s="186"/>
      <c r="DH27" s="187"/>
      <c r="DI27" s="187"/>
      <c r="DJ27" s="187"/>
      <c r="DK27" s="187"/>
      <c r="DL27" s="187"/>
      <c r="DM27" s="188"/>
      <c r="DN27" s="183"/>
      <c r="DO27" s="201"/>
      <c r="DP27" s="181"/>
      <c r="DQ27" s="181"/>
      <c r="DR27" s="182"/>
      <c r="DS27" s="182"/>
      <c r="DT27" s="183"/>
      <c r="DU27" s="182"/>
      <c r="DV27" s="184"/>
      <c r="DW27" s="185"/>
      <c r="DX27" s="186"/>
      <c r="DY27" s="187"/>
      <c r="DZ27" s="187"/>
      <c r="EA27" s="187"/>
      <c r="EB27" s="187"/>
      <c r="EC27" s="187"/>
      <c r="ED27" s="188"/>
      <c r="EE27" s="183"/>
      <c r="EF27" s="201"/>
      <c r="EG27" s="181"/>
      <c r="EH27" s="181"/>
      <c r="EI27" s="182"/>
      <c r="EJ27" s="182"/>
      <c r="EK27" s="183"/>
      <c r="EL27" s="182"/>
      <c r="EM27" s="184"/>
      <c r="EN27" s="185"/>
      <c r="EO27" s="186"/>
      <c r="EP27" s="187"/>
      <c r="EQ27" s="187"/>
      <c r="ER27" s="187"/>
      <c r="ES27" s="187"/>
      <c r="ET27" s="187"/>
      <c r="EU27" s="188"/>
      <c r="EV27" s="183"/>
      <c r="EW27" s="201"/>
      <c r="EX27" s="181" t="s">
        <v>166</v>
      </c>
      <c r="EY27" s="181">
        <v>196</v>
      </c>
      <c r="EZ27" s="182" t="s">
        <v>946</v>
      </c>
      <c r="FA27" s="182" t="s">
        <v>947</v>
      </c>
      <c r="FB27" s="183">
        <v>2005</v>
      </c>
      <c r="FC27" s="182" t="s">
        <v>135</v>
      </c>
      <c r="FD27" s="184"/>
      <c r="FE27" s="185" t="s">
        <v>284</v>
      </c>
      <c r="FF27" s="186"/>
      <c r="FG27" s="187"/>
      <c r="FH27" s="187"/>
      <c r="FI27" s="187"/>
      <c r="FJ27" s="187" t="s">
        <v>13</v>
      </c>
      <c r="FK27" s="187" t="s">
        <v>290</v>
      </c>
      <c r="FL27" s="188">
        <v>2</v>
      </c>
      <c r="FM27" s="183">
        <v>3</v>
      </c>
      <c r="FN27" s="201">
        <v>6</v>
      </c>
      <c r="FO27" s="181"/>
      <c r="FP27" s="181"/>
      <c r="FQ27" s="182"/>
      <c r="FR27" s="182"/>
      <c r="FS27" s="183"/>
      <c r="FT27" s="182"/>
      <c r="FU27" s="184"/>
      <c r="FV27" s="185"/>
      <c r="FW27" s="186"/>
      <c r="FX27" s="187"/>
      <c r="FY27" s="187"/>
      <c r="FZ27" s="187"/>
      <c r="GA27" s="187"/>
      <c r="GB27" s="187"/>
      <c r="GC27" s="188"/>
      <c r="GD27" s="183"/>
      <c r="GE27" s="201"/>
      <c r="GF27" s="181"/>
      <c r="GG27" s="181"/>
      <c r="GH27" s="182"/>
      <c r="GI27" s="182"/>
      <c r="GJ27" s="183"/>
      <c r="GK27" s="182"/>
      <c r="GL27" s="184"/>
      <c r="GM27" s="185"/>
      <c r="GN27" s="186"/>
      <c r="GO27" s="187"/>
      <c r="GP27" s="187"/>
      <c r="GQ27" s="187"/>
      <c r="GR27" s="187"/>
      <c r="GS27" s="187"/>
      <c r="GT27" s="188"/>
      <c r="GU27" s="183"/>
      <c r="GV27" s="201"/>
      <c r="GW27" s="181"/>
      <c r="GX27" s="181"/>
      <c r="GY27" s="182"/>
      <c r="GZ27" s="182"/>
      <c r="HA27" s="183"/>
      <c r="HB27" s="182"/>
      <c r="HC27" s="184"/>
      <c r="HD27" s="185"/>
      <c r="HE27" s="186"/>
      <c r="HF27" s="187"/>
      <c r="HG27" s="187"/>
      <c r="HH27" s="187"/>
      <c r="HI27" s="187"/>
      <c r="HJ27" s="187"/>
      <c r="HK27" s="188"/>
      <c r="HL27" s="183"/>
      <c r="HM27" s="201"/>
      <c r="HN27" s="181"/>
      <c r="HO27" s="181"/>
      <c r="HP27" s="182"/>
      <c r="HQ27" s="182"/>
      <c r="HR27" s="183"/>
      <c r="HS27" s="182"/>
      <c r="HT27" s="184"/>
      <c r="HU27" s="185"/>
      <c r="HV27" s="186"/>
      <c r="HW27" s="187"/>
      <c r="HX27" s="187"/>
      <c r="HY27" s="187"/>
      <c r="HZ27" s="187"/>
      <c r="IA27" s="187"/>
      <c r="IB27" s="188"/>
      <c r="IC27" s="183"/>
      <c r="ID27" s="201"/>
      <c r="IE27" s="181"/>
      <c r="IF27" s="181"/>
      <c r="IG27" s="182"/>
      <c r="IH27" s="182"/>
      <c r="II27" s="183"/>
      <c r="IJ27" s="182"/>
      <c r="IK27" s="184"/>
      <c r="IL27" s="185"/>
      <c r="IM27" s="186"/>
      <c r="IN27" s="187"/>
      <c r="IO27" s="187"/>
      <c r="IP27" s="187"/>
      <c r="IQ27" s="187"/>
      <c r="IR27" s="187"/>
      <c r="IS27" s="188"/>
      <c r="IT27" s="183"/>
      <c r="IU27" s="201"/>
      <c r="IV27" s="181" t="s">
        <v>166</v>
      </c>
      <c r="IW27" s="181">
        <v>274</v>
      </c>
      <c r="IX27" s="182" t="s">
        <v>96</v>
      </c>
      <c r="IY27" s="182" t="s">
        <v>97</v>
      </c>
      <c r="IZ27" s="183">
        <v>2006</v>
      </c>
      <c r="JA27" s="182" t="s">
        <v>27</v>
      </c>
      <c r="JB27" s="184" t="s">
        <v>6</v>
      </c>
      <c r="JC27" s="185"/>
      <c r="JD27" s="186"/>
      <c r="JE27" s="187"/>
      <c r="JF27" s="187"/>
      <c r="JG27" s="187"/>
      <c r="JH27" s="187"/>
      <c r="JI27" s="187"/>
      <c r="JJ27" s="188"/>
      <c r="JK27" s="183">
        <v>0</v>
      </c>
      <c r="JL27" s="201"/>
      <c r="JM27" s="181" t="s">
        <v>166</v>
      </c>
      <c r="JN27" s="181">
        <v>291</v>
      </c>
      <c r="JO27" s="182" t="s">
        <v>1006</v>
      </c>
      <c r="JP27" s="182" t="s">
        <v>1007</v>
      </c>
      <c r="JQ27" s="183">
        <v>2003</v>
      </c>
      <c r="JR27" s="182" t="s">
        <v>27</v>
      </c>
      <c r="JS27" s="184"/>
      <c r="JT27" s="185" t="s">
        <v>1014</v>
      </c>
      <c r="JU27" s="186"/>
      <c r="JV27" s="187"/>
      <c r="JW27" s="187"/>
      <c r="JX27" s="187"/>
      <c r="JY27" s="187" t="s">
        <v>13</v>
      </c>
      <c r="JZ27" s="187"/>
      <c r="KA27" s="188"/>
      <c r="KB27" s="183">
        <v>2</v>
      </c>
      <c r="KC27" s="201"/>
      <c r="KD27" s="181"/>
      <c r="KE27" s="181"/>
      <c r="KF27" s="182"/>
      <c r="KG27" s="182"/>
      <c r="KH27" s="183"/>
      <c r="KI27" s="182"/>
      <c r="KJ27" s="184"/>
      <c r="KK27" s="185"/>
      <c r="KL27" s="186"/>
      <c r="KM27" s="187"/>
      <c r="KN27" s="187"/>
      <c r="KO27" s="187"/>
      <c r="KP27" s="187"/>
      <c r="KQ27" s="187"/>
      <c r="KR27" s="188"/>
      <c r="KS27" s="183"/>
      <c r="KT27" s="201"/>
    </row>
    <row r="28" spans="1:306" s="23" customFormat="1">
      <c r="A28" s="181" t="s">
        <v>167</v>
      </c>
      <c r="B28" s="181">
        <v>21</v>
      </c>
      <c r="C28" s="182" t="s">
        <v>80</v>
      </c>
      <c r="D28" s="182" t="s">
        <v>69</v>
      </c>
      <c r="E28" s="183">
        <v>1999</v>
      </c>
      <c r="F28" s="182" t="s">
        <v>30</v>
      </c>
      <c r="G28" s="184"/>
      <c r="H28" s="185" t="s">
        <v>176</v>
      </c>
      <c r="I28" s="186"/>
      <c r="J28" s="187"/>
      <c r="K28" s="187"/>
      <c r="L28" s="187"/>
      <c r="M28" s="187"/>
      <c r="N28" s="187" t="s">
        <v>14</v>
      </c>
      <c r="O28" s="188">
        <v>3</v>
      </c>
      <c r="P28" s="183">
        <v>2</v>
      </c>
      <c r="Q28" s="201">
        <v>6</v>
      </c>
      <c r="R28" s="181" t="s">
        <v>166</v>
      </c>
      <c r="S28" s="181">
        <v>45</v>
      </c>
      <c r="T28" s="182" t="s">
        <v>126</v>
      </c>
      <c r="U28" s="182" t="s">
        <v>29</v>
      </c>
      <c r="V28" s="183">
        <v>1997</v>
      </c>
      <c r="W28" s="182" t="s">
        <v>93</v>
      </c>
      <c r="X28" s="184"/>
      <c r="Y28" s="185"/>
      <c r="Z28" s="186"/>
      <c r="AA28" s="187"/>
      <c r="AB28" s="187"/>
      <c r="AC28" s="187"/>
      <c r="AD28" s="187"/>
      <c r="AE28" s="187" t="s">
        <v>14</v>
      </c>
      <c r="AF28" s="188">
        <v>3</v>
      </c>
      <c r="AG28" s="183">
        <v>1</v>
      </c>
      <c r="AH28" s="201">
        <v>3</v>
      </c>
      <c r="AI28" s="181" t="s">
        <v>166</v>
      </c>
      <c r="AJ28" s="181">
        <v>71</v>
      </c>
      <c r="AK28" s="182" t="s">
        <v>338</v>
      </c>
      <c r="AL28" s="182" t="s">
        <v>53</v>
      </c>
      <c r="AM28" s="183">
        <v>1999</v>
      </c>
      <c r="AN28" s="182" t="s">
        <v>646</v>
      </c>
      <c r="AO28" s="184"/>
      <c r="AP28" s="185" t="s">
        <v>176</v>
      </c>
      <c r="AQ28" s="186" t="s">
        <v>853</v>
      </c>
      <c r="AR28" s="187"/>
      <c r="AS28" s="187"/>
      <c r="AT28" s="187"/>
      <c r="AU28" s="187" t="s">
        <v>13</v>
      </c>
      <c r="AV28" s="187"/>
      <c r="AW28" s="188">
        <v>3</v>
      </c>
      <c r="AX28" s="183">
        <v>3</v>
      </c>
      <c r="AY28" s="201">
        <v>9</v>
      </c>
      <c r="AZ28" s="181"/>
      <c r="BA28" s="181"/>
      <c r="BB28" s="182"/>
      <c r="BC28" s="182"/>
      <c r="BD28" s="183"/>
      <c r="BE28" s="182"/>
      <c r="BF28" s="184"/>
      <c r="BG28" s="185"/>
      <c r="BH28" s="186"/>
      <c r="BI28" s="187"/>
      <c r="BJ28" s="187"/>
      <c r="BK28" s="187"/>
      <c r="BL28" s="187"/>
      <c r="BM28" s="187"/>
      <c r="BN28" s="188"/>
      <c r="BO28" s="183"/>
      <c r="BP28" s="201"/>
      <c r="BQ28" s="181" t="s">
        <v>166</v>
      </c>
      <c r="BR28" s="181">
        <v>118</v>
      </c>
      <c r="BS28" s="182" t="s">
        <v>891</v>
      </c>
      <c r="BT28" s="182" t="s">
        <v>57</v>
      </c>
      <c r="BU28" s="183">
        <v>2000</v>
      </c>
      <c r="BV28" s="182" t="s">
        <v>15</v>
      </c>
      <c r="BW28" s="184"/>
      <c r="BX28" s="185" t="s">
        <v>176</v>
      </c>
      <c r="BY28" s="186" t="s">
        <v>852</v>
      </c>
      <c r="BZ28" s="187"/>
      <c r="CA28" s="187"/>
      <c r="CB28" s="187"/>
      <c r="CC28" s="187" t="s">
        <v>13</v>
      </c>
      <c r="CD28" s="187"/>
      <c r="CE28" s="188">
        <v>3</v>
      </c>
      <c r="CF28" s="183">
        <v>3</v>
      </c>
      <c r="CG28" s="201">
        <v>9</v>
      </c>
      <c r="CH28" s="181"/>
      <c r="CI28" s="181"/>
      <c r="CJ28" s="182"/>
      <c r="CK28" s="182"/>
      <c r="CL28" s="183"/>
      <c r="CM28" s="182"/>
      <c r="CN28" s="184"/>
      <c r="CO28" s="185"/>
      <c r="CP28" s="186"/>
      <c r="CQ28" s="187"/>
      <c r="CR28" s="187"/>
      <c r="CS28" s="187"/>
      <c r="CT28" s="187"/>
      <c r="CU28" s="187"/>
      <c r="CV28" s="188"/>
      <c r="CW28" s="183"/>
      <c r="CX28" s="201"/>
      <c r="CY28" s="181"/>
      <c r="CZ28" s="181"/>
      <c r="DA28" s="182"/>
      <c r="DB28" s="182"/>
      <c r="DC28" s="183"/>
      <c r="DD28" s="182"/>
      <c r="DE28" s="184"/>
      <c r="DF28" s="185"/>
      <c r="DG28" s="186"/>
      <c r="DH28" s="187"/>
      <c r="DI28" s="187"/>
      <c r="DJ28" s="187"/>
      <c r="DK28" s="187"/>
      <c r="DL28" s="187"/>
      <c r="DM28" s="188"/>
      <c r="DN28" s="183"/>
      <c r="DO28" s="201"/>
      <c r="DP28" s="181"/>
      <c r="DQ28" s="181"/>
      <c r="DR28" s="182"/>
      <c r="DS28" s="182"/>
      <c r="DT28" s="183"/>
      <c r="DU28" s="182"/>
      <c r="DV28" s="184"/>
      <c r="DW28" s="185"/>
      <c r="DX28" s="186"/>
      <c r="DY28" s="187"/>
      <c r="DZ28" s="187"/>
      <c r="EA28" s="187"/>
      <c r="EB28" s="187"/>
      <c r="EC28" s="187"/>
      <c r="ED28" s="188"/>
      <c r="EE28" s="183"/>
      <c r="EF28" s="201"/>
      <c r="EG28" s="181"/>
      <c r="EH28" s="181"/>
      <c r="EI28" s="182"/>
      <c r="EJ28" s="182"/>
      <c r="EK28" s="183"/>
      <c r="EL28" s="182"/>
      <c r="EM28" s="184"/>
      <c r="EN28" s="185"/>
      <c r="EO28" s="186"/>
      <c r="EP28" s="187"/>
      <c r="EQ28" s="187"/>
      <c r="ER28" s="187"/>
      <c r="ES28" s="187"/>
      <c r="ET28" s="187"/>
      <c r="EU28" s="188"/>
      <c r="EV28" s="183"/>
      <c r="EW28" s="201"/>
      <c r="EX28" s="181" t="s">
        <v>166</v>
      </c>
      <c r="EY28" s="181">
        <v>197</v>
      </c>
      <c r="EZ28" s="182" t="s">
        <v>753</v>
      </c>
      <c r="FA28" s="182" t="s">
        <v>754</v>
      </c>
      <c r="FB28" s="183">
        <v>2005</v>
      </c>
      <c r="FC28" s="182" t="s">
        <v>135</v>
      </c>
      <c r="FD28" s="184"/>
      <c r="FE28" s="185" t="s">
        <v>284</v>
      </c>
      <c r="FF28" s="186"/>
      <c r="FG28" s="187"/>
      <c r="FH28" s="187"/>
      <c r="FI28" s="187"/>
      <c r="FJ28" s="187" t="s">
        <v>13</v>
      </c>
      <c r="FK28" s="187"/>
      <c r="FL28" s="188">
        <v>2</v>
      </c>
      <c r="FM28" s="183">
        <v>2</v>
      </c>
      <c r="FN28" s="201">
        <v>4</v>
      </c>
      <c r="FO28" s="181"/>
      <c r="FP28" s="181"/>
      <c r="FQ28" s="182"/>
      <c r="FR28" s="182"/>
      <c r="FS28" s="183"/>
      <c r="FT28" s="182"/>
      <c r="FU28" s="184"/>
      <c r="FV28" s="185"/>
      <c r="FW28" s="186"/>
      <c r="FX28" s="187"/>
      <c r="FY28" s="187"/>
      <c r="FZ28" s="187"/>
      <c r="GA28" s="187"/>
      <c r="GB28" s="187"/>
      <c r="GC28" s="188"/>
      <c r="GD28" s="183"/>
      <c r="GE28" s="201"/>
      <c r="GF28" s="181"/>
      <c r="GG28" s="181"/>
      <c r="GH28" s="182"/>
      <c r="GI28" s="182"/>
      <c r="GJ28" s="183"/>
      <c r="GK28" s="182"/>
      <c r="GL28" s="184"/>
      <c r="GM28" s="185"/>
      <c r="GN28" s="186"/>
      <c r="GO28" s="187"/>
      <c r="GP28" s="187"/>
      <c r="GQ28" s="187"/>
      <c r="GR28" s="187"/>
      <c r="GS28" s="187"/>
      <c r="GT28" s="188"/>
      <c r="GU28" s="183"/>
      <c r="GV28" s="201"/>
      <c r="GW28" s="181"/>
      <c r="GX28" s="181"/>
      <c r="GY28" s="182"/>
      <c r="GZ28" s="182"/>
      <c r="HA28" s="183"/>
      <c r="HB28" s="182"/>
      <c r="HC28" s="184"/>
      <c r="HD28" s="185"/>
      <c r="HE28" s="186"/>
      <c r="HF28" s="187"/>
      <c r="HG28" s="187"/>
      <c r="HH28" s="187"/>
      <c r="HI28" s="187"/>
      <c r="HJ28" s="187"/>
      <c r="HK28" s="188"/>
      <c r="HL28" s="183"/>
      <c r="HM28" s="201"/>
      <c r="HN28" s="181"/>
      <c r="HO28" s="181"/>
      <c r="HP28" s="182"/>
      <c r="HQ28" s="182"/>
      <c r="HR28" s="183"/>
      <c r="HS28" s="182"/>
      <c r="HT28" s="184"/>
      <c r="HU28" s="185"/>
      <c r="HV28" s="186"/>
      <c r="HW28" s="187"/>
      <c r="HX28" s="187"/>
      <c r="HY28" s="187"/>
      <c r="HZ28" s="187"/>
      <c r="IA28" s="187"/>
      <c r="IB28" s="188"/>
      <c r="IC28" s="183"/>
      <c r="ID28" s="201"/>
      <c r="IE28" s="181"/>
      <c r="IF28" s="181"/>
      <c r="IG28" s="182"/>
      <c r="IH28" s="182"/>
      <c r="II28" s="183"/>
      <c r="IJ28" s="182"/>
      <c r="IK28" s="184"/>
      <c r="IL28" s="185"/>
      <c r="IM28" s="186"/>
      <c r="IN28" s="187"/>
      <c r="IO28" s="187"/>
      <c r="IP28" s="187"/>
      <c r="IQ28" s="187"/>
      <c r="IR28" s="187"/>
      <c r="IS28" s="188"/>
      <c r="IT28" s="183"/>
      <c r="IU28" s="201"/>
      <c r="IV28" s="181"/>
      <c r="IW28" s="181"/>
      <c r="IX28" s="182"/>
      <c r="IY28" s="182"/>
      <c r="IZ28" s="183"/>
      <c r="JA28" s="182"/>
      <c r="JB28" s="184"/>
      <c r="JC28" s="185"/>
      <c r="JD28" s="186"/>
      <c r="JE28" s="187"/>
      <c r="JF28" s="187"/>
      <c r="JG28" s="187"/>
      <c r="JH28" s="187"/>
      <c r="JI28" s="187"/>
      <c r="JJ28" s="188"/>
      <c r="JK28" s="183"/>
      <c r="JL28" s="201"/>
      <c r="JM28" s="181" t="s">
        <v>167</v>
      </c>
      <c r="JN28" s="181">
        <v>292</v>
      </c>
      <c r="JO28" s="182" t="s">
        <v>39</v>
      </c>
      <c r="JP28" s="182" t="s">
        <v>105</v>
      </c>
      <c r="JQ28" s="183">
        <v>2003</v>
      </c>
      <c r="JR28" s="182" t="s">
        <v>27</v>
      </c>
      <c r="JS28" s="184"/>
      <c r="JT28" s="185" t="s">
        <v>1014</v>
      </c>
      <c r="JU28" s="186"/>
      <c r="JV28" s="187" t="s">
        <v>172</v>
      </c>
      <c r="JW28" s="187" t="s">
        <v>286</v>
      </c>
      <c r="JX28" s="187" t="s">
        <v>12</v>
      </c>
      <c r="JY28" s="187" t="s">
        <v>13</v>
      </c>
      <c r="JZ28" s="187" t="s">
        <v>290</v>
      </c>
      <c r="KA28" s="188"/>
      <c r="KB28" s="183">
        <v>6</v>
      </c>
      <c r="KC28" s="201"/>
      <c r="KD28" s="181"/>
      <c r="KE28" s="181"/>
      <c r="KF28" s="182"/>
      <c r="KG28" s="182"/>
      <c r="KH28" s="183"/>
      <c r="KI28" s="182"/>
      <c r="KJ28" s="184"/>
      <c r="KK28" s="185"/>
      <c r="KL28" s="186"/>
      <c r="KM28" s="187"/>
      <c r="KN28" s="187"/>
      <c r="KO28" s="187"/>
      <c r="KP28" s="187"/>
      <c r="KQ28" s="187"/>
      <c r="KR28" s="188"/>
      <c r="KS28" s="183"/>
      <c r="KT28" s="201"/>
    </row>
    <row r="29" spans="1:306" s="23" customFormat="1">
      <c r="A29" s="181" t="s">
        <v>166</v>
      </c>
      <c r="B29" s="181">
        <v>22</v>
      </c>
      <c r="C29" s="182" t="s">
        <v>637</v>
      </c>
      <c r="D29" s="182" t="s">
        <v>638</v>
      </c>
      <c r="E29" s="183">
        <v>1999</v>
      </c>
      <c r="F29" s="182" t="s">
        <v>30</v>
      </c>
      <c r="G29" s="184"/>
      <c r="H29" s="185"/>
      <c r="I29" s="186"/>
      <c r="J29" s="187"/>
      <c r="K29" s="187"/>
      <c r="L29" s="187"/>
      <c r="M29" s="187" t="s">
        <v>13</v>
      </c>
      <c r="N29" s="187" t="s">
        <v>14</v>
      </c>
      <c r="O29" s="188">
        <v>3</v>
      </c>
      <c r="P29" s="183">
        <v>2</v>
      </c>
      <c r="Q29" s="201">
        <v>6</v>
      </c>
      <c r="R29" s="181"/>
      <c r="S29" s="181"/>
      <c r="T29" s="182"/>
      <c r="U29" s="182"/>
      <c r="V29" s="183"/>
      <c r="W29" s="182"/>
      <c r="X29" s="184"/>
      <c r="Y29" s="185"/>
      <c r="Z29" s="186"/>
      <c r="AA29" s="187"/>
      <c r="AB29" s="187"/>
      <c r="AC29" s="187"/>
      <c r="AD29" s="187"/>
      <c r="AE29" s="187"/>
      <c r="AF29" s="188"/>
      <c r="AG29" s="183"/>
      <c r="AH29" s="201"/>
      <c r="AI29" s="181"/>
      <c r="AJ29" s="181"/>
      <c r="AK29" s="182"/>
      <c r="AL29" s="182"/>
      <c r="AM29" s="183"/>
      <c r="AN29" s="182"/>
      <c r="AO29" s="184"/>
      <c r="AP29" s="185"/>
      <c r="AQ29" s="186"/>
      <c r="AR29" s="187"/>
      <c r="AS29" s="187"/>
      <c r="AT29" s="187"/>
      <c r="AU29" s="187"/>
      <c r="AV29" s="187"/>
      <c r="AW29" s="188"/>
      <c r="AX29" s="183"/>
      <c r="AY29" s="201"/>
      <c r="AZ29" s="181"/>
      <c r="BA29" s="181"/>
      <c r="BB29" s="182"/>
      <c r="BC29" s="182"/>
      <c r="BD29" s="183"/>
      <c r="BE29" s="182"/>
      <c r="BF29" s="184"/>
      <c r="BG29" s="185"/>
      <c r="BH29" s="186"/>
      <c r="BI29" s="187"/>
      <c r="BJ29" s="187"/>
      <c r="BK29" s="187"/>
      <c r="BL29" s="187"/>
      <c r="BM29" s="187"/>
      <c r="BN29" s="188"/>
      <c r="BO29" s="183"/>
      <c r="BP29" s="201"/>
      <c r="BQ29" s="181" t="s">
        <v>167</v>
      </c>
      <c r="BR29" s="181">
        <v>119</v>
      </c>
      <c r="BS29" s="182" t="s">
        <v>806</v>
      </c>
      <c r="BT29" s="182" t="s">
        <v>892</v>
      </c>
      <c r="BU29" s="183">
        <v>2000</v>
      </c>
      <c r="BV29" s="182" t="s">
        <v>15</v>
      </c>
      <c r="BW29" s="184"/>
      <c r="BX29" s="185"/>
      <c r="BY29" s="186" t="s">
        <v>852</v>
      </c>
      <c r="BZ29" s="187" t="s">
        <v>172</v>
      </c>
      <c r="CA29" s="187"/>
      <c r="CB29" s="187"/>
      <c r="CC29" s="187" t="s">
        <v>13</v>
      </c>
      <c r="CD29" s="187"/>
      <c r="CE29" s="188">
        <v>3</v>
      </c>
      <c r="CF29" s="183">
        <v>3</v>
      </c>
      <c r="CG29" s="201">
        <v>9</v>
      </c>
      <c r="CH29" s="181"/>
      <c r="CI29" s="181"/>
      <c r="CJ29" s="182"/>
      <c r="CK29" s="182"/>
      <c r="CL29" s="183"/>
      <c r="CM29" s="182"/>
      <c r="CN29" s="184"/>
      <c r="CO29" s="185"/>
      <c r="CP29" s="186"/>
      <c r="CQ29" s="187"/>
      <c r="CR29" s="187"/>
      <c r="CS29" s="187"/>
      <c r="CT29" s="187"/>
      <c r="CU29" s="187"/>
      <c r="CV29" s="188"/>
      <c r="CW29" s="183"/>
      <c r="CX29" s="201"/>
      <c r="CY29" s="181"/>
      <c r="CZ29" s="181"/>
      <c r="DA29" s="182"/>
      <c r="DB29" s="182"/>
      <c r="DC29" s="183"/>
      <c r="DD29" s="182"/>
      <c r="DE29" s="184"/>
      <c r="DF29" s="185"/>
      <c r="DG29" s="186"/>
      <c r="DH29" s="187"/>
      <c r="DI29" s="187"/>
      <c r="DJ29" s="187"/>
      <c r="DK29" s="187"/>
      <c r="DL29" s="187"/>
      <c r="DM29" s="188"/>
      <c r="DN29" s="183"/>
      <c r="DO29" s="201"/>
      <c r="DP29" s="181"/>
      <c r="DQ29" s="181"/>
      <c r="DR29" s="182"/>
      <c r="DS29" s="182"/>
      <c r="DT29" s="183"/>
      <c r="DU29" s="182"/>
      <c r="DV29" s="184"/>
      <c r="DW29" s="185"/>
      <c r="DX29" s="186"/>
      <c r="DY29" s="187"/>
      <c r="DZ29" s="187"/>
      <c r="EA29" s="187"/>
      <c r="EB29" s="187"/>
      <c r="EC29" s="187"/>
      <c r="ED29" s="188"/>
      <c r="EE29" s="183"/>
      <c r="EF29" s="201"/>
      <c r="EG29" s="181"/>
      <c r="EH29" s="181"/>
      <c r="EI29" s="182"/>
      <c r="EJ29" s="182"/>
      <c r="EK29" s="183"/>
      <c r="EL29" s="182"/>
      <c r="EM29" s="184"/>
      <c r="EN29" s="185"/>
      <c r="EO29" s="186"/>
      <c r="EP29" s="187"/>
      <c r="EQ29" s="187"/>
      <c r="ER29" s="187"/>
      <c r="ES29" s="187"/>
      <c r="ET29" s="187"/>
      <c r="EU29" s="188"/>
      <c r="EV29" s="183"/>
      <c r="EW29" s="201"/>
      <c r="EX29" s="181" t="s">
        <v>166</v>
      </c>
      <c r="EY29" s="181">
        <v>198</v>
      </c>
      <c r="EZ29" s="182" t="s">
        <v>688</v>
      </c>
      <c r="FA29" s="182" t="s">
        <v>26</v>
      </c>
      <c r="FB29" s="183">
        <v>2004</v>
      </c>
      <c r="FC29" s="182" t="s">
        <v>135</v>
      </c>
      <c r="FD29" s="184"/>
      <c r="FE29" s="185" t="s">
        <v>1014</v>
      </c>
      <c r="FF29" s="186"/>
      <c r="FG29" s="187"/>
      <c r="FH29" s="187"/>
      <c r="FI29" s="187"/>
      <c r="FJ29" s="187" t="s">
        <v>13</v>
      </c>
      <c r="FK29" s="187" t="s">
        <v>290</v>
      </c>
      <c r="FL29" s="188">
        <v>2</v>
      </c>
      <c r="FM29" s="183">
        <v>3</v>
      </c>
      <c r="FN29" s="201">
        <v>6</v>
      </c>
      <c r="FO29" s="181"/>
      <c r="FP29" s="181"/>
      <c r="FQ29" s="182"/>
      <c r="FR29" s="182"/>
      <c r="FS29" s="183"/>
      <c r="FT29" s="182"/>
      <c r="FU29" s="184"/>
      <c r="FV29" s="185"/>
      <c r="FW29" s="186"/>
      <c r="FX29" s="187"/>
      <c r="FY29" s="187"/>
      <c r="FZ29" s="187"/>
      <c r="GA29" s="187"/>
      <c r="GB29" s="187"/>
      <c r="GC29" s="188"/>
      <c r="GD29" s="183"/>
      <c r="GE29" s="201"/>
      <c r="GF29" s="181"/>
      <c r="GG29" s="181"/>
      <c r="GH29" s="182"/>
      <c r="GI29" s="182"/>
      <c r="GJ29" s="183"/>
      <c r="GK29" s="182"/>
      <c r="GL29" s="184"/>
      <c r="GM29" s="185"/>
      <c r="GN29" s="186"/>
      <c r="GO29" s="187"/>
      <c r="GP29" s="187"/>
      <c r="GQ29" s="187"/>
      <c r="GR29" s="187"/>
      <c r="GS29" s="187"/>
      <c r="GT29" s="188"/>
      <c r="GU29" s="183"/>
      <c r="GV29" s="201"/>
      <c r="GW29" s="181"/>
      <c r="GX29" s="181"/>
      <c r="GY29" s="182"/>
      <c r="GZ29" s="182"/>
      <c r="HA29" s="183"/>
      <c r="HB29" s="182"/>
      <c r="HC29" s="184"/>
      <c r="HD29" s="185"/>
      <c r="HE29" s="186"/>
      <c r="HF29" s="187"/>
      <c r="HG29" s="187"/>
      <c r="HH29" s="187"/>
      <c r="HI29" s="187"/>
      <c r="HJ29" s="187"/>
      <c r="HK29" s="188"/>
      <c r="HL29" s="183"/>
      <c r="HM29" s="201"/>
      <c r="HN29" s="181"/>
      <c r="HO29" s="181"/>
      <c r="HP29" s="182"/>
      <c r="HQ29" s="182"/>
      <c r="HR29" s="183"/>
      <c r="HS29" s="182"/>
      <c r="HT29" s="184"/>
      <c r="HU29" s="185"/>
      <c r="HV29" s="186"/>
      <c r="HW29" s="187"/>
      <c r="HX29" s="187"/>
      <c r="HY29" s="187"/>
      <c r="HZ29" s="187"/>
      <c r="IA29" s="187"/>
      <c r="IB29" s="188"/>
      <c r="IC29" s="183"/>
      <c r="ID29" s="201"/>
      <c r="IE29" s="181"/>
      <c r="IF29" s="181"/>
      <c r="IG29" s="182"/>
      <c r="IH29" s="182"/>
      <c r="II29" s="183"/>
      <c r="IJ29" s="182"/>
      <c r="IK29" s="184"/>
      <c r="IL29" s="185"/>
      <c r="IM29" s="186"/>
      <c r="IN29" s="187"/>
      <c r="IO29" s="187"/>
      <c r="IP29" s="187"/>
      <c r="IQ29" s="187"/>
      <c r="IR29" s="187"/>
      <c r="IS29" s="188"/>
      <c r="IT29" s="183"/>
      <c r="IU29" s="201"/>
      <c r="IV29" s="181"/>
      <c r="IW29" s="181"/>
      <c r="IX29" s="182"/>
      <c r="IY29" s="182"/>
      <c r="IZ29" s="183"/>
      <c r="JA29" s="182"/>
      <c r="JB29" s="184"/>
      <c r="JC29" s="185"/>
      <c r="JD29" s="186"/>
      <c r="JE29" s="187"/>
      <c r="JF29" s="187"/>
      <c r="JG29" s="187"/>
      <c r="JH29" s="187"/>
      <c r="JI29" s="187"/>
      <c r="JJ29" s="188"/>
      <c r="JK29" s="183"/>
      <c r="JL29" s="201"/>
      <c r="JM29" s="181" t="s">
        <v>166</v>
      </c>
      <c r="JN29" s="181">
        <v>293</v>
      </c>
      <c r="JO29" s="182" t="s">
        <v>145</v>
      </c>
      <c r="JP29" s="182" t="s">
        <v>66</v>
      </c>
      <c r="JQ29" s="183">
        <v>2003</v>
      </c>
      <c r="JR29" s="182" t="s">
        <v>27</v>
      </c>
      <c r="JS29" s="184"/>
      <c r="JT29" s="185" t="s">
        <v>1014</v>
      </c>
      <c r="JU29" s="186"/>
      <c r="JV29" s="187" t="s">
        <v>172</v>
      </c>
      <c r="JW29" s="187"/>
      <c r="JX29" s="187"/>
      <c r="JY29" s="187" t="s">
        <v>13</v>
      </c>
      <c r="JZ29" s="187"/>
      <c r="KA29" s="188"/>
      <c r="KB29" s="183">
        <v>3</v>
      </c>
      <c r="KC29" s="201"/>
      <c r="KD29" s="181"/>
      <c r="KE29" s="181"/>
      <c r="KF29" s="182"/>
      <c r="KG29" s="182"/>
      <c r="KH29" s="183"/>
      <c r="KI29" s="182"/>
      <c r="KJ29" s="184"/>
      <c r="KK29" s="185"/>
      <c r="KL29" s="186"/>
      <c r="KM29" s="187"/>
      <c r="KN29" s="187"/>
      <c r="KO29" s="187"/>
      <c r="KP29" s="187"/>
      <c r="KQ29" s="187"/>
      <c r="KR29" s="188"/>
      <c r="KS29" s="183"/>
      <c r="KT29" s="201"/>
    </row>
    <row r="30" spans="1:306" s="23" customFormat="1">
      <c r="A30" s="181" t="s">
        <v>167</v>
      </c>
      <c r="B30" s="181">
        <v>23</v>
      </c>
      <c r="C30" s="182" t="s">
        <v>117</v>
      </c>
      <c r="D30" s="182" t="s">
        <v>36</v>
      </c>
      <c r="E30" s="183">
        <v>1999</v>
      </c>
      <c r="F30" s="182" t="s">
        <v>30</v>
      </c>
      <c r="G30" s="184"/>
      <c r="H30" s="185"/>
      <c r="I30" s="186"/>
      <c r="J30" s="187" t="s">
        <v>172</v>
      </c>
      <c r="K30" s="187"/>
      <c r="L30" s="187"/>
      <c r="M30" s="187"/>
      <c r="N30" s="187" t="s">
        <v>14</v>
      </c>
      <c r="O30" s="188">
        <v>3</v>
      </c>
      <c r="P30" s="183">
        <v>2</v>
      </c>
      <c r="Q30" s="201">
        <v>6</v>
      </c>
      <c r="R30" s="181"/>
      <c r="S30" s="181"/>
      <c r="T30" s="182"/>
      <c r="U30" s="182"/>
      <c r="V30" s="183"/>
      <c r="W30" s="182"/>
      <c r="X30" s="184"/>
      <c r="Y30" s="185"/>
      <c r="Z30" s="186"/>
      <c r="AA30" s="187"/>
      <c r="AB30" s="187"/>
      <c r="AC30" s="187"/>
      <c r="AD30" s="187"/>
      <c r="AE30" s="187"/>
      <c r="AF30" s="188"/>
      <c r="AG30" s="183"/>
      <c r="AH30" s="201"/>
      <c r="AI30" s="181"/>
      <c r="AJ30" s="181"/>
      <c r="AK30" s="182"/>
      <c r="AL30" s="182"/>
      <c r="AM30" s="183"/>
      <c r="AN30" s="182"/>
      <c r="AO30" s="184"/>
      <c r="AP30" s="185"/>
      <c r="AQ30" s="186"/>
      <c r="AR30" s="187"/>
      <c r="AS30" s="187"/>
      <c r="AT30" s="187"/>
      <c r="AU30" s="187"/>
      <c r="AV30" s="187"/>
      <c r="AW30" s="188"/>
      <c r="AX30" s="183"/>
      <c r="AY30" s="201"/>
      <c r="AZ30" s="181"/>
      <c r="BA30" s="181"/>
      <c r="BB30" s="182"/>
      <c r="BC30" s="182"/>
      <c r="BD30" s="183"/>
      <c r="BE30" s="182"/>
      <c r="BF30" s="184"/>
      <c r="BG30" s="185"/>
      <c r="BH30" s="186"/>
      <c r="BI30" s="187"/>
      <c r="BJ30" s="187"/>
      <c r="BK30" s="187"/>
      <c r="BL30" s="187"/>
      <c r="BM30" s="187"/>
      <c r="BN30" s="188"/>
      <c r="BO30" s="183"/>
      <c r="BP30" s="201"/>
      <c r="BQ30" s="181" t="s">
        <v>166</v>
      </c>
      <c r="BR30" s="181">
        <v>120</v>
      </c>
      <c r="BS30" s="182" t="s">
        <v>25</v>
      </c>
      <c r="BT30" s="182" t="s">
        <v>22</v>
      </c>
      <c r="BU30" s="183">
        <v>2000</v>
      </c>
      <c r="BV30" s="182" t="s">
        <v>15</v>
      </c>
      <c r="BW30" s="184"/>
      <c r="BX30" s="185" t="s">
        <v>176</v>
      </c>
      <c r="BY30" s="186" t="s">
        <v>852</v>
      </c>
      <c r="BZ30" s="187" t="s">
        <v>172</v>
      </c>
      <c r="CA30" s="187"/>
      <c r="CB30" s="187"/>
      <c r="CC30" s="187"/>
      <c r="CD30" s="187"/>
      <c r="CE30" s="188">
        <v>3</v>
      </c>
      <c r="CF30" s="183">
        <v>3</v>
      </c>
      <c r="CG30" s="201">
        <v>9</v>
      </c>
      <c r="CH30" s="181"/>
      <c r="CI30" s="181"/>
      <c r="CJ30" s="182"/>
      <c r="CK30" s="182"/>
      <c r="CL30" s="183"/>
      <c r="CM30" s="182"/>
      <c r="CN30" s="184"/>
      <c r="CO30" s="185"/>
      <c r="CP30" s="186"/>
      <c r="CQ30" s="187"/>
      <c r="CR30" s="187"/>
      <c r="CS30" s="187"/>
      <c r="CT30" s="187"/>
      <c r="CU30" s="187"/>
      <c r="CV30" s="188"/>
      <c r="CW30" s="183"/>
      <c r="CX30" s="201"/>
      <c r="CY30" s="181"/>
      <c r="CZ30" s="181"/>
      <c r="DA30" s="182"/>
      <c r="DB30" s="182"/>
      <c r="DC30" s="183"/>
      <c r="DD30" s="182"/>
      <c r="DE30" s="184"/>
      <c r="DF30" s="185"/>
      <c r="DG30" s="186"/>
      <c r="DH30" s="187"/>
      <c r="DI30" s="187"/>
      <c r="DJ30" s="187"/>
      <c r="DK30" s="187"/>
      <c r="DL30" s="187"/>
      <c r="DM30" s="188"/>
      <c r="DN30" s="183"/>
      <c r="DO30" s="201"/>
      <c r="DP30" s="181"/>
      <c r="DQ30" s="181"/>
      <c r="DR30" s="182"/>
      <c r="DS30" s="182"/>
      <c r="DT30" s="183"/>
      <c r="DU30" s="182"/>
      <c r="DV30" s="184"/>
      <c r="DW30" s="185"/>
      <c r="DX30" s="186"/>
      <c r="DY30" s="187"/>
      <c r="DZ30" s="187"/>
      <c r="EA30" s="187"/>
      <c r="EB30" s="187"/>
      <c r="EC30" s="187"/>
      <c r="ED30" s="188"/>
      <c r="EE30" s="183"/>
      <c r="EF30" s="201"/>
      <c r="EG30" s="181"/>
      <c r="EH30" s="181"/>
      <c r="EI30" s="182"/>
      <c r="EJ30" s="182"/>
      <c r="EK30" s="183"/>
      <c r="EL30" s="182"/>
      <c r="EM30" s="184"/>
      <c r="EN30" s="185"/>
      <c r="EO30" s="186"/>
      <c r="EP30" s="187"/>
      <c r="EQ30" s="187"/>
      <c r="ER30" s="187"/>
      <c r="ES30" s="187"/>
      <c r="ET30" s="187"/>
      <c r="EU30" s="188"/>
      <c r="EV30" s="183"/>
      <c r="EW30" s="201"/>
      <c r="EX30" s="181" t="s">
        <v>166</v>
      </c>
      <c r="EY30" s="181">
        <v>199</v>
      </c>
      <c r="EZ30" s="182" t="s">
        <v>755</v>
      </c>
      <c r="FA30" s="182" t="s">
        <v>756</v>
      </c>
      <c r="FB30" s="183">
        <v>2004</v>
      </c>
      <c r="FC30" s="182" t="s">
        <v>135</v>
      </c>
      <c r="FD30" s="184"/>
      <c r="FE30" s="185" t="s">
        <v>1014</v>
      </c>
      <c r="FF30" s="186"/>
      <c r="FG30" s="187"/>
      <c r="FH30" s="187"/>
      <c r="FI30" s="187"/>
      <c r="FJ30" s="187" t="s">
        <v>13</v>
      </c>
      <c r="FK30" s="187" t="s">
        <v>290</v>
      </c>
      <c r="FL30" s="188">
        <v>2</v>
      </c>
      <c r="FM30" s="183">
        <v>3</v>
      </c>
      <c r="FN30" s="201">
        <v>6</v>
      </c>
      <c r="FO30" s="181"/>
      <c r="FP30" s="181"/>
      <c r="FQ30" s="182"/>
      <c r="FR30" s="182"/>
      <c r="FS30" s="183"/>
      <c r="FT30" s="182"/>
      <c r="FU30" s="184"/>
      <c r="FV30" s="185"/>
      <c r="FW30" s="186"/>
      <c r="FX30" s="187"/>
      <c r="FY30" s="187"/>
      <c r="FZ30" s="187"/>
      <c r="GA30" s="187"/>
      <c r="GB30" s="187"/>
      <c r="GC30" s="188"/>
      <c r="GD30" s="183"/>
      <c r="GE30" s="201"/>
      <c r="GF30" s="181"/>
      <c r="GG30" s="181"/>
      <c r="GH30" s="182"/>
      <c r="GI30" s="182"/>
      <c r="GJ30" s="183"/>
      <c r="GK30" s="182"/>
      <c r="GL30" s="184"/>
      <c r="GM30" s="185"/>
      <c r="GN30" s="186"/>
      <c r="GO30" s="187"/>
      <c r="GP30" s="187"/>
      <c r="GQ30" s="187"/>
      <c r="GR30" s="187"/>
      <c r="GS30" s="187"/>
      <c r="GT30" s="188"/>
      <c r="GU30" s="183"/>
      <c r="GV30" s="201"/>
      <c r="GW30" s="181"/>
      <c r="GX30" s="181"/>
      <c r="GY30" s="182"/>
      <c r="GZ30" s="182"/>
      <c r="HA30" s="183"/>
      <c r="HB30" s="182"/>
      <c r="HC30" s="184"/>
      <c r="HD30" s="185"/>
      <c r="HE30" s="186"/>
      <c r="HF30" s="187"/>
      <c r="HG30" s="187"/>
      <c r="HH30" s="187"/>
      <c r="HI30" s="187"/>
      <c r="HJ30" s="187"/>
      <c r="HK30" s="188"/>
      <c r="HL30" s="183"/>
      <c r="HM30" s="201"/>
      <c r="HN30" s="181"/>
      <c r="HO30" s="181"/>
      <c r="HP30" s="182"/>
      <c r="HQ30" s="182"/>
      <c r="HR30" s="183"/>
      <c r="HS30" s="182"/>
      <c r="HT30" s="184"/>
      <c r="HU30" s="185"/>
      <c r="HV30" s="186"/>
      <c r="HW30" s="187"/>
      <c r="HX30" s="187"/>
      <c r="HY30" s="187"/>
      <c r="HZ30" s="187"/>
      <c r="IA30" s="187"/>
      <c r="IB30" s="188"/>
      <c r="IC30" s="183"/>
      <c r="ID30" s="201"/>
      <c r="IE30" s="181"/>
      <c r="IF30" s="181"/>
      <c r="IG30" s="182"/>
      <c r="IH30" s="182"/>
      <c r="II30" s="183"/>
      <c r="IJ30" s="182"/>
      <c r="IK30" s="184"/>
      <c r="IL30" s="185"/>
      <c r="IM30" s="186"/>
      <c r="IN30" s="187"/>
      <c r="IO30" s="187"/>
      <c r="IP30" s="187"/>
      <c r="IQ30" s="187"/>
      <c r="IR30" s="187"/>
      <c r="IS30" s="188"/>
      <c r="IT30" s="183"/>
      <c r="IU30" s="201"/>
      <c r="IV30" s="181"/>
      <c r="IW30" s="181"/>
      <c r="IX30" s="182"/>
      <c r="IY30" s="182"/>
      <c r="IZ30" s="183"/>
      <c r="JA30" s="182"/>
      <c r="JB30" s="184"/>
      <c r="JC30" s="185"/>
      <c r="JD30" s="186"/>
      <c r="JE30" s="187"/>
      <c r="JF30" s="187"/>
      <c r="JG30" s="187"/>
      <c r="JH30" s="187"/>
      <c r="JI30" s="187"/>
      <c r="JJ30" s="188"/>
      <c r="JK30" s="183"/>
      <c r="JL30" s="201"/>
      <c r="JM30" s="181" t="s">
        <v>166</v>
      </c>
      <c r="JN30" s="181">
        <v>294</v>
      </c>
      <c r="JO30" s="182" t="s">
        <v>715</v>
      </c>
      <c r="JP30" s="182" t="s">
        <v>144</v>
      </c>
      <c r="JQ30" s="183">
        <v>2003</v>
      </c>
      <c r="JR30" s="182" t="s">
        <v>27</v>
      </c>
      <c r="JS30" s="184"/>
      <c r="JT30" s="185" t="s">
        <v>1014</v>
      </c>
      <c r="JU30" s="186"/>
      <c r="JV30" s="187"/>
      <c r="JW30" s="187"/>
      <c r="JX30" s="187" t="s">
        <v>12</v>
      </c>
      <c r="JY30" s="187" t="s">
        <v>13</v>
      </c>
      <c r="JZ30" s="187"/>
      <c r="KA30" s="188"/>
      <c r="KB30" s="183">
        <v>3</v>
      </c>
      <c r="KC30" s="201"/>
      <c r="KD30" s="181"/>
      <c r="KE30" s="181"/>
      <c r="KF30" s="182"/>
      <c r="KG30" s="182"/>
      <c r="KH30" s="183"/>
      <c r="KI30" s="182"/>
      <c r="KJ30" s="184"/>
      <c r="KK30" s="185"/>
      <c r="KL30" s="186"/>
      <c r="KM30" s="187"/>
      <c r="KN30" s="187"/>
      <c r="KO30" s="187"/>
      <c r="KP30" s="187"/>
      <c r="KQ30" s="187"/>
      <c r="KR30" s="188"/>
      <c r="KS30" s="183"/>
      <c r="KT30" s="201"/>
    </row>
    <row r="31" spans="1:306" s="23" customFormat="1">
      <c r="A31" s="181"/>
      <c r="B31" s="181"/>
      <c r="C31" s="182"/>
      <c r="D31" s="182"/>
      <c r="E31" s="183"/>
      <c r="F31" s="182"/>
      <c r="G31" s="184"/>
      <c r="H31" s="185"/>
      <c r="I31" s="186"/>
      <c r="J31" s="187"/>
      <c r="K31" s="187"/>
      <c r="L31" s="187"/>
      <c r="M31" s="187"/>
      <c r="N31" s="187"/>
      <c r="O31" s="188"/>
      <c r="P31" s="183"/>
      <c r="Q31" s="201"/>
      <c r="R31" s="181"/>
      <c r="S31" s="181"/>
      <c r="T31" s="182"/>
      <c r="U31" s="182"/>
      <c r="V31" s="183"/>
      <c r="W31" s="182"/>
      <c r="X31" s="184"/>
      <c r="Y31" s="185"/>
      <c r="Z31" s="186"/>
      <c r="AA31" s="187"/>
      <c r="AB31" s="187"/>
      <c r="AC31" s="187"/>
      <c r="AD31" s="187"/>
      <c r="AE31" s="187"/>
      <c r="AF31" s="188"/>
      <c r="AG31" s="183"/>
      <c r="AH31" s="201"/>
      <c r="AI31" s="181"/>
      <c r="AJ31" s="181"/>
      <c r="AK31" s="182"/>
      <c r="AL31" s="182"/>
      <c r="AM31" s="183"/>
      <c r="AN31" s="182"/>
      <c r="AO31" s="184"/>
      <c r="AP31" s="185"/>
      <c r="AQ31" s="186"/>
      <c r="AR31" s="187"/>
      <c r="AS31" s="187"/>
      <c r="AT31" s="187"/>
      <c r="AU31" s="187"/>
      <c r="AV31" s="187"/>
      <c r="AW31" s="188"/>
      <c r="AX31" s="183"/>
      <c r="AY31" s="201"/>
      <c r="AZ31" s="181"/>
      <c r="BA31" s="181"/>
      <c r="BB31" s="182"/>
      <c r="BC31" s="182"/>
      <c r="BD31" s="183"/>
      <c r="BE31" s="182"/>
      <c r="BF31" s="184"/>
      <c r="BG31" s="185"/>
      <c r="BH31" s="186"/>
      <c r="BI31" s="187"/>
      <c r="BJ31" s="187"/>
      <c r="BK31" s="187"/>
      <c r="BL31" s="187"/>
      <c r="BM31" s="187"/>
      <c r="BN31" s="188"/>
      <c r="BO31" s="183"/>
      <c r="BP31" s="201"/>
      <c r="BQ31" s="181" t="s">
        <v>166</v>
      </c>
      <c r="BR31" s="181">
        <v>121</v>
      </c>
      <c r="BS31" s="182" t="s">
        <v>893</v>
      </c>
      <c r="BT31" s="182" t="s">
        <v>894</v>
      </c>
      <c r="BU31" s="183">
        <v>1999</v>
      </c>
      <c r="BV31" s="182" t="s">
        <v>15</v>
      </c>
      <c r="BW31" s="184"/>
      <c r="BX31" s="185"/>
      <c r="BY31" s="186" t="s">
        <v>853</v>
      </c>
      <c r="BZ31" s="187" t="s">
        <v>172</v>
      </c>
      <c r="CA31" s="187"/>
      <c r="CB31" s="187"/>
      <c r="CC31" s="187" t="s">
        <v>13</v>
      </c>
      <c r="CD31" s="187"/>
      <c r="CE31" s="188">
        <v>3</v>
      </c>
      <c r="CF31" s="183">
        <v>3</v>
      </c>
      <c r="CG31" s="201">
        <v>9</v>
      </c>
      <c r="CH31" s="181"/>
      <c r="CI31" s="181"/>
      <c r="CJ31" s="182"/>
      <c r="CK31" s="182"/>
      <c r="CL31" s="183"/>
      <c r="CM31" s="182"/>
      <c r="CN31" s="184"/>
      <c r="CO31" s="185"/>
      <c r="CP31" s="186"/>
      <c r="CQ31" s="187"/>
      <c r="CR31" s="187"/>
      <c r="CS31" s="187"/>
      <c r="CT31" s="187"/>
      <c r="CU31" s="187"/>
      <c r="CV31" s="188"/>
      <c r="CW31" s="183"/>
      <c r="CX31" s="201"/>
      <c r="CY31" s="181"/>
      <c r="CZ31" s="181"/>
      <c r="DA31" s="182"/>
      <c r="DB31" s="182"/>
      <c r="DC31" s="183"/>
      <c r="DD31" s="182"/>
      <c r="DE31" s="184"/>
      <c r="DF31" s="185"/>
      <c r="DG31" s="186"/>
      <c r="DH31" s="187"/>
      <c r="DI31" s="187"/>
      <c r="DJ31" s="187"/>
      <c r="DK31" s="187"/>
      <c r="DL31" s="187"/>
      <c r="DM31" s="188"/>
      <c r="DN31" s="183"/>
      <c r="DO31" s="201"/>
      <c r="DP31" s="181"/>
      <c r="DQ31" s="181"/>
      <c r="DR31" s="182"/>
      <c r="DS31" s="182"/>
      <c r="DT31" s="183"/>
      <c r="DU31" s="182"/>
      <c r="DV31" s="184"/>
      <c r="DW31" s="185"/>
      <c r="DX31" s="186"/>
      <c r="DY31" s="187"/>
      <c r="DZ31" s="187"/>
      <c r="EA31" s="187"/>
      <c r="EB31" s="187"/>
      <c r="EC31" s="187"/>
      <c r="ED31" s="188"/>
      <c r="EE31" s="183"/>
      <c r="EF31" s="201"/>
      <c r="EG31" s="181"/>
      <c r="EH31" s="181"/>
      <c r="EI31" s="182"/>
      <c r="EJ31" s="182"/>
      <c r="EK31" s="183"/>
      <c r="EL31" s="182"/>
      <c r="EM31" s="184"/>
      <c r="EN31" s="185"/>
      <c r="EO31" s="186"/>
      <c r="EP31" s="187"/>
      <c r="EQ31" s="187"/>
      <c r="ER31" s="187"/>
      <c r="ES31" s="187"/>
      <c r="ET31" s="187"/>
      <c r="EU31" s="188"/>
      <c r="EV31" s="183"/>
      <c r="EW31" s="201"/>
      <c r="EX31" s="181" t="s">
        <v>166</v>
      </c>
      <c r="EY31" s="181">
        <v>200</v>
      </c>
      <c r="EZ31" s="182" t="s">
        <v>757</v>
      </c>
      <c r="FA31" s="182" t="s">
        <v>20</v>
      </c>
      <c r="FB31" s="183">
        <v>2004</v>
      </c>
      <c r="FC31" s="182" t="s">
        <v>135</v>
      </c>
      <c r="FD31" s="184"/>
      <c r="FE31" s="185" t="s">
        <v>1014</v>
      </c>
      <c r="FF31" s="186"/>
      <c r="FG31" s="187"/>
      <c r="FH31" s="187"/>
      <c r="FI31" s="187"/>
      <c r="FJ31" s="187" t="s">
        <v>13</v>
      </c>
      <c r="FK31" s="187" t="s">
        <v>290</v>
      </c>
      <c r="FL31" s="188">
        <v>2</v>
      </c>
      <c r="FM31" s="183">
        <v>3</v>
      </c>
      <c r="FN31" s="201">
        <v>6</v>
      </c>
      <c r="FO31" s="181"/>
      <c r="FP31" s="181"/>
      <c r="FQ31" s="182"/>
      <c r="FR31" s="182"/>
      <c r="FS31" s="183"/>
      <c r="FT31" s="182"/>
      <c r="FU31" s="184"/>
      <c r="FV31" s="185"/>
      <c r="FW31" s="186"/>
      <c r="FX31" s="187"/>
      <c r="FY31" s="187"/>
      <c r="FZ31" s="187"/>
      <c r="GA31" s="187"/>
      <c r="GB31" s="187"/>
      <c r="GC31" s="188"/>
      <c r="GD31" s="183"/>
      <c r="GE31" s="201"/>
      <c r="GF31" s="181"/>
      <c r="GG31" s="181"/>
      <c r="GH31" s="182"/>
      <c r="GI31" s="182"/>
      <c r="GJ31" s="183"/>
      <c r="GK31" s="182"/>
      <c r="GL31" s="184"/>
      <c r="GM31" s="185"/>
      <c r="GN31" s="186"/>
      <c r="GO31" s="187"/>
      <c r="GP31" s="187"/>
      <c r="GQ31" s="187"/>
      <c r="GR31" s="187"/>
      <c r="GS31" s="187"/>
      <c r="GT31" s="188"/>
      <c r="GU31" s="183"/>
      <c r="GV31" s="201"/>
      <c r="GW31" s="181"/>
      <c r="GX31" s="181"/>
      <c r="GY31" s="182"/>
      <c r="GZ31" s="182"/>
      <c r="HA31" s="183"/>
      <c r="HB31" s="182"/>
      <c r="HC31" s="184"/>
      <c r="HD31" s="185"/>
      <c r="HE31" s="186"/>
      <c r="HF31" s="187"/>
      <c r="HG31" s="187"/>
      <c r="HH31" s="187"/>
      <c r="HI31" s="187"/>
      <c r="HJ31" s="187"/>
      <c r="HK31" s="188"/>
      <c r="HL31" s="183"/>
      <c r="HM31" s="201"/>
      <c r="HN31" s="181"/>
      <c r="HO31" s="181"/>
      <c r="HP31" s="182"/>
      <c r="HQ31" s="182"/>
      <c r="HR31" s="183"/>
      <c r="HS31" s="182"/>
      <c r="HT31" s="184"/>
      <c r="HU31" s="185"/>
      <c r="HV31" s="186"/>
      <c r="HW31" s="187"/>
      <c r="HX31" s="187"/>
      <c r="HY31" s="187"/>
      <c r="HZ31" s="187"/>
      <c r="IA31" s="187"/>
      <c r="IB31" s="188"/>
      <c r="IC31" s="183"/>
      <c r="ID31" s="201"/>
      <c r="IE31" s="181"/>
      <c r="IF31" s="181"/>
      <c r="IG31" s="182"/>
      <c r="IH31" s="182"/>
      <c r="II31" s="183"/>
      <c r="IJ31" s="182"/>
      <c r="IK31" s="184"/>
      <c r="IL31" s="185"/>
      <c r="IM31" s="186"/>
      <c r="IN31" s="187"/>
      <c r="IO31" s="187"/>
      <c r="IP31" s="187"/>
      <c r="IQ31" s="187"/>
      <c r="IR31" s="187"/>
      <c r="IS31" s="188"/>
      <c r="IT31" s="183"/>
      <c r="IU31" s="201"/>
      <c r="IV31" s="181"/>
      <c r="IW31" s="181"/>
      <c r="IX31" s="182"/>
      <c r="IY31" s="182"/>
      <c r="IZ31" s="183"/>
      <c r="JA31" s="182"/>
      <c r="JB31" s="184"/>
      <c r="JC31" s="185"/>
      <c r="JD31" s="186"/>
      <c r="JE31" s="187"/>
      <c r="JF31" s="187"/>
      <c r="JG31" s="187"/>
      <c r="JH31" s="187"/>
      <c r="JI31" s="187"/>
      <c r="JJ31" s="188"/>
      <c r="JK31" s="183"/>
      <c r="JL31" s="201"/>
      <c r="JM31" s="181" t="s">
        <v>166</v>
      </c>
      <c r="JN31" s="181">
        <v>295</v>
      </c>
      <c r="JO31" s="182" t="s">
        <v>103</v>
      </c>
      <c r="JP31" s="182" t="s">
        <v>60</v>
      </c>
      <c r="JQ31" s="183">
        <v>2003</v>
      </c>
      <c r="JR31" s="182" t="s">
        <v>27</v>
      </c>
      <c r="JS31" s="184"/>
      <c r="JT31" s="185" t="s">
        <v>1014</v>
      </c>
      <c r="JU31" s="186"/>
      <c r="JV31" s="187"/>
      <c r="JW31" s="187" t="s">
        <v>286</v>
      </c>
      <c r="JX31" s="187" t="s">
        <v>12</v>
      </c>
      <c r="JY31" s="187" t="s">
        <v>13</v>
      </c>
      <c r="JZ31" s="187" t="s">
        <v>290</v>
      </c>
      <c r="KA31" s="188"/>
      <c r="KB31" s="183">
        <v>5</v>
      </c>
      <c r="KC31" s="201"/>
      <c r="KD31" s="181"/>
      <c r="KE31" s="181"/>
      <c r="KF31" s="182"/>
      <c r="KG31" s="182"/>
      <c r="KH31" s="183"/>
      <c r="KI31" s="182"/>
      <c r="KJ31" s="184"/>
      <c r="KK31" s="185"/>
      <c r="KL31" s="186"/>
      <c r="KM31" s="187"/>
      <c r="KN31" s="187"/>
      <c r="KO31" s="187"/>
      <c r="KP31" s="187"/>
      <c r="KQ31" s="187"/>
      <c r="KR31" s="188"/>
      <c r="KS31" s="183"/>
      <c r="KT31" s="201"/>
    </row>
    <row r="32" spans="1:306" s="23" customFormat="1">
      <c r="A32" s="181"/>
      <c r="B32" s="181"/>
      <c r="C32" s="182"/>
      <c r="D32" s="182"/>
      <c r="E32" s="183"/>
      <c r="F32" s="182"/>
      <c r="G32" s="184"/>
      <c r="H32" s="185"/>
      <c r="I32" s="186"/>
      <c r="J32" s="187"/>
      <c r="K32" s="187"/>
      <c r="L32" s="187"/>
      <c r="M32" s="187"/>
      <c r="N32" s="187"/>
      <c r="O32" s="188"/>
      <c r="P32" s="183"/>
      <c r="Q32" s="201"/>
      <c r="R32" s="181"/>
      <c r="S32" s="181"/>
      <c r="T32" s="182"/>
      <c r="U32" s="182"/>
      <c r="V32" s="183"/>
      <c r="W32" s="182"/>
      <c r="X32" s="184"/>
      <c r="Y32" s="185"/>
      <c r="Z32" s="186"/>
      <c r="AA32" s="187"/>
      <c r="AB32" s="187"/>
      <c r="AC32" s="187"/>
      <c r="AD32" s="187"/>
      <c r="AE32" s="187"/>
      <c r="AF32" s="188"/>
      <c r="AG32" s="183"/>
      <c r="AH32" s="201"/>
      <c r="AI32" s="181"/>
      <c r="AJ32" s="181"/>
      <c r="AK32" s="182"/>
      <c r="AL32" s="182"/>
      <c r="AM32" s="183"/>
      <c r="AN32" s="182"/>
      <c r="AO32" s="184"/>
      <c r="AP32" s="185"/>
      <c r="AQ32" s="186"/>
      <c r="AR32" s="187"/>
      <c r="AS32" s="187"/>
      <c r="AT32" s="187"/>
      <c r="AU32" s="187"/>
      <c r="AV32" s="187"/>
      <c r="AW32" s="188"/>
      <c r="AX32" s="183"/>
      <c r="AY32" s="201"/>
      <c r="AZ32" s="181"/>
      <c r="BA32" s="181"/>
      <c r="BB32" s="182"/>
      <c r="BC32" s="182"/>
      <c r="BD32" s="183"/>
      <c r="BE32" s="182"/>
      <c r="BF32" s="184"/>
      <c r="BG32" s="185"/>
      <c r="BH32" s="186"/>
      <c r="BI32" s="187"/>
      <c r="BJ32" s="187"/>
      <c r="BK32" s="187"/>
      <c r="BL32" s="187"/>
      <c r="BM32" s="187"/>
      <c r="BN32" s="188"/>
      <c r="BO32" s="183"/>
      <c r="BP32" s="201"/>
      <c r="BQ32" s="181"/>
      <c r="BR32" s="181"/>
      <c r="BS32" s="182"/>
      <c r="BT32" s="182"/>
      <c r="BU32" s="183"/>
      <c r="BV32" s="182"/>
      <c r="BW32" s="184"/>
      <c r="BX32" s="185"/>
      <c r="BY32" s="186"/>
      <c r="BZ32" s="187"/>
      <c r="CA32" s="187"/>
      <c r="CB32" s="187"/>
      <c r="CC32" s="187"/>
      <c r="CD32" s="187"/>
      <c r="CE32" s="188"/>
      <c r="CF32" s="183"/>
      <c r="CG32" s="201"/>
      <c r="CH32" s="181"/>
      <c r="CI32" s="181"/>
      <c r="CJ32" s="182"/>
      <c r="CK32" s="182"/>
      <c r="CL32" s="183"/>
      <c r="CM32" s="182"/>
      <c r="CN32" s="184"/>
      <c r="CO32" s="185"/>
      <c r="CP32" s="186"/>
      <c r="CQ32" s="187"/>
      <c r="CR32" s="187"/>
      <c r="CS32" s="187"/>
      <c r="CT32" s="187"/>
      <c r="CU32" s="187"/>
      <c r="CV32" s="188"/>
      <c r="CW32" s="183"/>
      <c r="CX32" s="201"/>
      <c r="CY32" s="181"/>
      <c r="CZ32" s="181"/>
      <c r="DA32" s="182"/>
      <c r="DB32" s="182"/>
      <c r="DC32" s="183"/>
      <c r="DD32" s="182"/>
      <c r="DE32" s="184"/>
      <c r="DF32" s="185"/>
      <c r="DG32" s="186"/>
      <c r="DH32" s="187"/>
      <c r="DI32" s="187"/>
      <c r="DJ32" s="187"/>
      <c r="DK32" s="187"/>
      <c r="DL32" s="187"/>
      <c r="DM32" s="188"/>
      <c r="DN32" s="183"/>
      <c r="DO32" s="201"/>
      <c r="DP32" s="181"/>
      <c r="DQ32" s="181"/>
      <c r="DR32" s="182"/>
      <c r="DS32" s="182"/>
      <c r="DT32" s="183"/>
      <c r="DU32" s="182"/>
      <c r="DV32" s="184"/>
      <c r="DW32" s="185"/>
      <c r="DX32" s="186"/>
      <c r="DY32" s="187"/>
      <c r="DZ32" s="187"/>
      <c r="EA32" s="187"/>
      <c r="EB32" s="187"/>
      <c r="EC32" s="187"/>
      <c r="ED32" s="188"/>
      <c r="EE32" s="183"/>
      <c r="EF32" s="201"/>
      <c r="EG32" s="181"/>
      <c r="EH32" s="181"/>
      <c r="EI32" s="182"/>
      <c r="EJ32" s="182"/>
      <c r="EK32" s="183"/>
      <c r="EL32" s="182"/>
      <c r="EM32" s="184"/>
      <c r="EN32" s="185"/>
      <c r="EO32" s="186"/>
      <c r="EP32" s="187"/>
      <c r="EQ32" s="187"/>
      <c r="ER32" s="187"/>
      <c r="ES32" s="187"/>
      <c r="ET32" s="187"/>
      <c r="EU32" s="188"/>
      <c r="EV32" s="183"/>
      <c r="EW32" s="201"/>
      <c r="EX32" s="181" t="s">
        <v>167</v>
      </c>
      <c r="EY32" s="181">
        <v>201</v>
      </c>
      <c r="EZ32" s="182" t="s">
        <v>758</v>
      </c>
      <c r="FA32" s="182" t="s">
        <v>31</v>
      </c>
      <c r="FB32" s="183">
        <v>2004</v>
      </c>
      <c r="FC32" s="182" t="s">
        <v>135</v>
      </c>
      <c r="FD32" s="184"/>
      <c r="FE32" s="185" t="s">
        <v>1014</v>
      </c>
      <c r="FF32" s="186"/>
      <c r="FG32" s="187" t="s">
        <v>172</v>
      </c>
      <c r="FH32" s="187"/>
      <c r="FI32" s="187"/>
      <c r="FJ32" s="187" t="s">
        <v>13</v>
      </c>
      <c r="FK32" s="187" t="s">
        <v>290</v>
      </c>
      <c r="FL32" s="188">
        <v>2</v>
      </c>
      <c r="FM32" s="183">
        <v>4</v>
      </c>
      <c r="FN32" s="201">
        <v>8</v>
      </c>
      <c r="FO32" s="181"/>
      <c r="FP32" s="181"/>
      <c r="FQ32" s="182"/>
      <c r="FR32" s="182"/>
      <c r="FS32" s="183"/>
      <c r="FT32" s="182"/>
      <c r="FU32" s="184"/>
      <c r="FV32" s="185"/>
      <c r="FW32" s="186"/>
      <c r="FX32" s="187"/>
      <c r="FY32" s="187"/>
      <c r="FZ32" s="187"/>
      <c r="GA32" s="187"/>
      <c r="GB32" s="187"/>
      <c r="GC32" s="188"/>
      <c r="GD32" s="183"/>
      <c r="GE32" s="201"/>
      <c r="GF32" s="181"/>
      <c r="GG32" s="181"/>
      <c r="GH32" s="182"/>
      <c r="GI32" s="182"/>
      <c r="GJ32" s="183"/>
      <c r="GK32" s="182"/>
      <c r="GL32" s="184"/>
      <c r="GM32" s="185"/>
      <c r="GN32" s="186"/>
      <c r="GO32" s="187"/>
      <c r="GP32" s="187"/>
      <c r="GQ32" s="187"/>
      <c r="GR32" s="187"/>
      <c r="GS32" s="187"/>
      <c r="GT32" s="188"/>
      <c r="GU32" s="183"/>
      <c r="GV32" s="201"/>
      <c r="GW32" s="181"/>
      <c r="GX32" s="181"/>
      <c r="GY32" s="182"/>
      <c r="GZ32" s="182"/>
      <c r="HA32" s="183"/>
      <c r="HB32" s="182"/>
      <c r="HC32" s="184"/>
      <c r="HD32" s="185"/>
      <c r="HE32" s="186"/>
      <c r="HF32" s="187"/>
      <c r="HG32" s="187"/>
      <c r="HH32" s="187"/>
      <c r="HI32" s="187"/>
      <c r="HJ32" s="187"/>
      <c r="HK32" s="188"/>
      <c r="HL32" s="183"/>
      <c r="HM32" s="201"/>
      <c r="HN32" s="181"/>
      <c r="HO32" s="181"/>
      <c r="HP32" s="182"/>
      <c r="HQ32" s="182"/>
      <c r="HR32" s="183"/>
      <c r="HS32" s="182"/>
      <c r="HT32" s="184"/>
      <c r="HU32" s="185"/>
      <c r="HV32" s="186"/>
      <c r="HW32" s="187"/>
      <c r="HX32" s="187"/>
      <c r="HY32" s="187"/>
      <c r="HZ32" s="187"/>
      <c r="IA32" s="187"/>
      <c r="IB32" s="188"/>
      <c r="IC32" s="183"/>
      <c r="ID32" s="201"/>
      <c r="IE32" s="181"/>
      <c r="IF32" s="181"/>
      <c r="IG32" s="182"/>
      <c r="IH32" s="182"/>
      <c r="II32" s="183"/>
      <c r="IJ32" s="182"/>
      <c r="IK32" s="184"/>
      <c r="IL32" s="185"/>
      <c r="IM32" s="186"/>
      <c r="IN32" s="187"/>
      <c r="IO32" s="187"/>
      <c r="IP32" s="187"/>
      <c r="IQ32" s="187"/>
      <c r="IR32" s="187"/>
      <c r="IS32" s="188"/>
      <c r="IT32" s="183"/>
      <c r="IU32" s="201"/>
      <c r="IV32" s="181"/>
      <c r="IW32" s="181"/>
      <c r="IX32" s="182"/>
      <c r="IY32" s="182"/>
      <c r="IZ32" s="183"/>
      <c r="JA32" s="182"/>
      <c r="JB32" s="184"/>
      <c r="JC32" s="185"/>
      <c r="JD32" s="186"/>
      <c r="JE32" s="187"/>
      <c r="JF32" s="187"/>
      <c r="JG32" s="187"/>
      <c r="JH32" s="187"/>
      <c r="JI32" s="187"/>
      <c r="JJ32" s="188"/>
      <c r="JK32" s="183"/>
      <c r="JL32" s="201"/>
      <c r="JM32" s="181" t="s">
        <v>166</v>
      </c>
      <c r="JN32" s="181">
        <v>296</v>
      </c>
      <c r="JO32" s="182" t="s">
        <v>28</v>
      </c>
      <c r="JP32" s="182" t="s">
        <v>839</v>
      </c>
      <c r="JQ32" s="183">
        <v>2002</v>
      </c>
      <c r="JR32" s="182" t="s">
        <v>27</v>
      </c>
      <c r="JS32" s="184"/>
      <c r="JT32" s="185" t="s">
        <v>1014</v>
      </c>
      <c r="JU32" s="186"/>
      <c r="JV32" s="187"/>
      <c r="JW32" s="187" t="s">
        <v>286</v>
      </c>
      <c r="JX32" s="187"/>
      <c r="JY32" s="187" t="s">
        <v>13</v>
      </c>
      <c r="JZ32" s="187"/>
      <c r="KA32" s="188"/>
      <c r="KB32" s="183">
        <v>3</v>
      </c>
      <c r="KC32" s="201"/>
      <c r="KD32" s="181"/>
      <c r="KE32" s="181"/>
      <c r="KF32" s="182"/>
      <c r="KG32" s="182"/>
      <c r="KH32" s="183"/>
      <c r="KI32" s="182"/>
      <c r="KJ32" s="184"/>
      <c r="KK32" s="185"/>
      <c r="KL32" s="186"/>
      <c r="KM32" s="187"/>
      <c r="KN32" s="187"/>
      <c r="KO32" s="187"/>
      <c r="KP32" s="187"/>
      <c r="KQ32" s="187"/>
      <c r="KR32" s="188"/>
      <c r="KS32" s="183"/>
      <c r="KT32" s="201"/>
    </row>
    <row r="33" spans="1:306" s="23" customFormat="1">
      <c r="A33" s="181"/>
      <c r="B33" s="181"/>
      <c r="C33" s="182"/>
      <c r="D33" s="182"/>
      <c r="E33" s="183"/>
      <c r="F33" s="182"/>
      <c r="G33" s="184"/>
      <c r="H33" s="185"/>
      <c r="I33" s="186"/>
      <c r="J33" s="187"/>
      <c r="K33" s="187"/>
      <c r="L33" s="187"/>
      <c r="M33" s="187"/>
      <c r="N33" s="187"/>
      <c r="O33" s="188"/>
      <c r="P33" s="183"/>
      <c r="Q33" s="201"/>
      <c r="R33" s="181"/>
      <c r="S33" s="181"/>
      <c r="T33" s="182"/>
      <c r="U33" s="182"/>
      <c r="V33" s="183"/>
      <c r="W33" s="182"/>
      <c r="X33" s="184"/>
      <c r="Y33" s="185"/>
      <c r="Z33" s="186"/>
      <c r="AA33" s="187"/>
      <c r="AB33" s="187"/>
      <c r="AC33" s="187"/>
      <c r="AD33" s="187"/>
      <c r="AE33" s="187"/>
      <c r="AF33" s="188"/>
      <c r="AG33" s="183"/>
      <c r="AH33" s="201"/>
      <c r="AI33" s="181"/>
      <c r="AJ33" s="181"/>
      <c r="AK33" s="182"/>
      <c r="AL33" s="182"/>
      <c r="AM33" s="183"/>
      <c r="AN33" s="182"/>
      <c r="AO33" s="184"/>
      <c r="AP33" s="185"/>
      <c r="AQ33" s="186"/>
      <c r="AR33" s="187"/>
      <c r="AS33" s="187"/>
      <c r="AT33" s="187"/>
      <c r="AU33" s="187"/>
      <c r="AV33" s="187"/>
      <c r="AW33" s="188"/>
      <c r="AX33" s="183"/>
      <c r="AY33" s="201"/>
      <c r="AZ33" s="181"/>
      <c r="BA33" s="181"/>
      <c r="BB33" s="182"/>
      <c r="BC33" s="182"/>
      <c r="BD33" s="183"/>
      <c r="BE33" s="182"/>
      <c r="BF33" s="184"/>
      <c r="BG33" s="185"/>
      <c r="BH33" s="186"/>
      <c r="BI33" s="187"/>
      <c r="BJ33" s="187"/>
      <c r="BK33" s="187"/>
      <c r="BL33" s="187"/>
      <c r="BM33" s="187"/>
      <c r="BN33" s="188"/>
      <c r="BO33" s="183"/>
      <c r="BP33" s="201"/>
      <c r="BQ33" s="181"/>
      <c r="BR33" s="181"/>
      <c r="BS33" s="182"/>
      <c r="BT33" s="182"/>
      <c r="BU33" s="183"/>
      <c r="BV33" s="182"/>
      <c r="BW33" s="184"/>
      <c r="BX33" s="185"/>
      <c r="BY33" s="186"/>
      <c r="BZ33" s="187"/>
      <c r="CA33" s="187"/>
      <c r="CB33" s="187"/>
      <c r="CC33" s="187"/>
      <c r="CD33" s="187"/>
      <c r="CE33" s="188"/>
      <c r="CF33" s="183"/>
      <c r="CG33" s="201"/>
      <c r="CH33" s="181"/>
      <c r="CI33" s="181"/>
      <c r="CJ33" s="182"/>
      <c r="CK33" s="182"/>
      <c r="CL33" s="183"/>
      <c r="CM33" s="182"/>
      <c r="CN33" s="184"/>
      <c r="CO33" s="185"/>
      <c r="CP33" s="186"/>
      <c r="CQ33" s="187"/>
      <c r="CR33" s="187"/>
      <c r="CS33" s="187"/>
      <c r="CT33" s="187"/>
      <c r="CU33" s="187"/>
      <c r="CV33" s="188"/>
      <c r="CW33" s="183"/>
      <c r="CX33" s="201"/>
      <c r="CY33" s="181"/>
      <c r="CZ33" s="181"/>
      <c r="DA33" s="182"/>
      <c r="DB33" s="182"/>
      <c r="DC33" s="183"/>
      <c r="DD33" s="182"/>
      <c r="DE33" s="184"/>
      <c r="DF33" s="185"/>
      <c r="DG33" s="186"/>
      <c r="DH33" s="187"/>
      <c r="DI33" s="187"/>
      <c r="DJ33" s="187"/>
      <c r="DK33" s="187"/>
      <c r="DL33" s="187"/>
      <c r="DM33" s="188"/>
      <c r="DN33" s="183"/>
      <c r="DO33" s="201"/>
      <c r="DP33" s="181"/>
      <c r="DQ33" s="181"/>
      <c r="DR33" s="182"/>
      <c r="DS33" s="182"/>
      <c r="DT33" s="183"/>
      <c r="DU33" s="182"/>
      <c r="DV33" s="184"/>
      <c r="DW33" s="185"/>
      <c r="DX33" s="186"/>
      <c r="DY33" s="187"/>
      <c r="DZ33" s="187"/>
      <c r="EA33" s="187"/>
      <c r="EB33" s="187"/>
      <c r="EC33" s="187"/>
      <c r="ED33" s="188"/>
      <c r="EE33" s="183"/>
      <c r="EF33" s="201"/>
      <c r="EG33" s="181"/>
      <c r="EH33" s="181"/>
      <c r="EI33" s="182"/>
      <c r="EJ33" s="182"/>
      <c r="EK33" s="183"/>
      <c r="EL33" s="182"/>
      <c r="EM33" s="184"/>
      <c r="EN33" s="185"/>
      <c r="EO33" s="186"/>
      <c r="EP33" s="187"/>
      <c r="EQ33" s="187"/>
      <c r="ER33" s="187"/>
      <c r="ES33" s="187"/>
      <c r="ET33" s="187"/>
      <c r="EU33" s="188"/>
      <c r="EV33" s="183"/>
      <c r="EW33" s="201"/>
      <c r="EX33" s="181" t="s">
        <v>166</v>
      </c>
      <c r="EY33" s="181">
        <v>202</v>
      </c>
      <c r="EZ33" s="182" t="s">
        <v>948</v>
      </c>
      <c r="FA33" s="182" t="s">
        <v>407</v>
      </c>
      <c r="FB33" s="183">
        <v>2004</v>
      </c>
      <c r="FC33" s="182" t="s">
        <v>135</v>
      </c>
      <c r="FD33" s="184"/>
      <c r="FE33" s="185" t="s">
        <v>1014</v>
      </c>
      <c r="FF33" s="186"/>
      <c r="FG33" s="187"/>
      <c r="FH33" s="187"/>
      <c r="FI33" s="187"/>
      <c r="FJ33" s="187" t="s">
        <v>13</v>
      </c>
      <c r="FK33" s="187"/>
      <c r="FL33" s="188">
        <v>2</v>
      </c>
      <c r="FM33" s="183">
        <v>2</v>
      </c>
      <c r="FN33" s="201">
        <v>4</v>
      </c>
      <c r="FO33" s="181"/>
      <c r="FP33" s="181"/>
      <c r="FQ33" s="182"/>
      <c r="FR33" s="182"/>
      <c r="FS33" s="183"/>
      <c r="FT33" s="182"/>
      <c r="FU33" s="184"/>
      <c r="FV33" s="185"/>
      <c r="FW33" s="186"/>
      <c r="FX33" s="187"/>
      <c r="FY33" s="187"/>
      <c r="FZ33" s="187"/>
      <c r="GA33" s="187"/>
      <c r="GB33" s="187"/>
      <c r="GC33" s="188"/>
      <c r="GD33" s="183"/>
      <c r="GE33" s="201"/>
      <c r="GF33" s="181"/>
      <c r="GG33" s="181"/>
      <c r="GH33" s="182"/>
      <c r="GI33" s="182"/>
      <c r="GJ33" s="183"/>
      <c r="GK33" s="182"/>
      <c r="GL33" s="184"/>
      <c r="GM33" s="185"/>
      <c r="GN33" s="186"/>
      <c r="GO33" s="187"/>
      <c r="GP33" s="187"/>
      <c r="GQ33" s="187"/>
      <c r="GR33" s="187"/>
      <c r="GS33" s="187"/>
      <c r="GT33" s="188"/>
      <c r="GU33" s="183"/>
      <c r="GV33" s="201"/>
      <c r="GW33" s="181"/>
      <c r="GX33" s="181"/>
      <c r="GY33" s="182"/>
      <c r="GZ33" s="182"/>
      <c r="HA33" s="183"/>
      <c r="HB33" s="182"/>
      <c r="HC33" s="184"/>
      <c r="HD33" s="185"/>
      <c r="HE33" s="186"/>
      <c r="HF33" s="187"/>
      <c r="HG33" s="187"/>
      <c r="HH33" s="187"/>
      <c r="HI33" s="187"/>
      <c r="HJ33" s="187"/>
      <c r="HK33" s="188"/>
      <c r="HL33" s="183"/>
      <c r="HM33" s="201"/>
      <c r="HN33" s="181"/>
      <c r="HO33" s="181"/>
      <c r="HP33" s="182"/>
      <c r="HQ33" s="182"/>
      <c r="HR33" s="183"/>
      <c r="HS33" s="182"/>
      <c r="HT33" s="184"/>
      <c r="HU33" s="185"/>
      <c r="HV33" s="186"/>
      <c r="HW33" s="187"/>
      <c r="HX33" s="187"/>
      <c r="HY33" s="187"/>
      <c r="HZ33" s="187"/>
      <c r="IA33" s="187"/>
      <c r="IB33" s="188"/>
      <c r="IC33" s="183"/>
      <c r="ID33" s="201"/>
      <c r="IE33" s="181"/>
      <c r="IF33" s="181"/>
      <c r="IG33" s="182"/>
      <c r="IH33" s="182"/>
      <c r="II33" s="183"/>
      <c r="IJ33" s="182"/>
      <c r="IK33" s="184"/>
      <c r="IL33" s="185"/>
      <c r="IM33" s="186"/>
      <c r="IN33" s="187"/>
      <c r="IO33" s="187"/>
      <c r="IP33" s="187"/>
      <c r="IQ33" s="187"/>
      <c r="IR33" s="187"/>
      <c r="IS33" s="188"/>
      <c r="IT33" s="183"/>
      <c r="IU33" s="201"/>
      <c r="IV33" s="181"/>
      <c r="IW33" s="181"/>
      <c r="IX33" s="182"/>
      <c r="IY33" s="182"/>
      <c r="IZ33" s="183"/>
      <c r="JA33" s="182"/>
      <c r="JB33" s="184"/>
      <c r="JC33" s="185"/>
      <c r="JD33" s="186"/>
      <c r="JE33" s="187"/>
      <c r="JF33" s="187"/>
      <c r="JG33" s="187"/>
      <c r="JH33" s="187"/>
      <c r="JI33" s="187"/>
      <c r="JJ33" s="188"/>
      <c r="JK33" s="183"/>
      <c r="JL33" s="201"/>
      <c r="JM33" s="181" t="s">
        <v>166</v>
      </c>
      <c r="JN33" s="181">
        <v>297</v>
      </c>
      <c r="JO33" s="182" t="s">
        <v>71</v>
      </c>
      <c r="JP33" s="182" t="s">
        <v>659</v>
      </c>
      <c r="JQ33" s="183">
        <v>2002</v>
      </c>
      <c r="JR33" s="182" t="s">
        <v>27</v>
      </c>
      <c r="JS33" s="184"/>
      <c r="JT33" s="185"/>
      <c r="JU33" s="186"/>
      <c r="JV33" s="187" t="s">
        <v>172</v>
      </c>
      <c r="JW33" s="187"/>
      <c r="JX33" s="187"/>
      <c r="JY33" s="187" t="s">
        <v>13</v>
      </c>
      <c r="JZ33" s="187" t="s">
        <v>290</v>
      </c>
      <c r="KA33" s="188"/>
      <c r="KB33" s="183">
        <v>3</v>
      </c>
      <c r="KC33" s="201"/>
      <c r="KD33" s="181"/>
      <c r="KE33" s="181"/>
      <c r="KF33" s="182"/>
      <c r="KG33" s="182"/>
      <c r="KH33" s="183"/>
      <c r="KI33" s="182"/>
      <c r="KJ33" s="184"/>
      <c r="KK33" s="185"/>
      <c r="KL33" s="186"/>
      <c r="KM33" s="187"/>
      <c r="KN33" s="187"/>
      <c r="KO33" s="187"/>
      <c r="KP33" s="187"/>
      <c r="KQ33" s="187"/>
      <c r="KR33" s="188"/>
      <c r="KS33" s="183"/>
      <c r="KT33" s="201"/>
    </row>
    <row r="34" spans="1:306" s="23" customFormat="1">
      <c r="A34" s="181"/>
      <c r="B34" s="181"/>
      <c r="C34" s="182"/>
      <c r="D34" s="182"/>
      <c r="E34" s="183"/>
      <c r="F34" s="182"/>
      <c r="G34" s="184"/>
      <c r="H34" s="185"/>
      <c r="I34" s="186"/>
      <c r="J34" s="187"/>
      <c r="K34" s="187"/>
      <c r="L34" s="187"/>
      <c r="M34" s="187"/>
      <c r="N34" s="187"/>
      <c r="O34" s="188"/>
      <c r="P34" s="183"/>
      <c r="Q34" s="201"/>
      <c r="R34" s="181"/>
      <c r="S34" s="181"/>
      <c r="T34" s="182"/>
      <c r="U34" s="182"/>
      <c r="V34" s="183"/>
      <c r="W34" s="182"/>
      <c r="X34" s="184"/>
      <c r="Y34" s="185"/>
      <c r="Z34" s="186"/>
      <c r="AA34" s="187"/>
      <c r="AB34" s="187"/>
      <c r="AC34" s="187"/>
      <c r="AD34" s="187"/>
      <c r="AE34" s="187"/>
      <c r="AF34" s="188"/>
      <c r="AG34" s="183"/>
      <c r="AH34" s="201"/>
      <c r="AI34" s="181"/>
      <c r="AJ34" s="181"/>
      <c r="AK34" s="182"/>
      <c r="AL34" s="182"/>
      <c r="AM34" s="183"/>
      <c r="AN34" s="182"/>
      <c r="AO34" s="184"/>
      <c r="AP34" s="185"/>
      <c r="AQ34" s="186"/>
      <c r="AR34" s="187"/>
      <c r="AS34" s="187"/>
      <c r="AT34" s="187"/>
      <c r="AU34" s="187"/>
      <c r="AV34" s="187"/>
      <c r="AW34" s="188"/>
      <c r="AX34" s="183"/>
      <c r="AY34" s="201"/>
      <c r="AZ34" s="181"/>
      <c r="BA34" s="181"/>
      <c r="BB34" s="182"/>
      <c r="BC34" s="182"/>
      <c r="BD34" s="183"/>
      <c r="BE34" s="182"/>
      <c r="BF34" s="184"/>
      <c r="BG34" s="185"/>
      <c r="BH34" s="186"/>
      <c r="BI34" s="187"/>
      <c r="BJ34" s="187"/>
      <c r="BK34" s="187"/>
      <c r="BL34" s="187"/>
      <c r="BM34" s="187"/>
      <c r="BN34" s="188"/>
      <c r="BO34" s="183"/>
      <c r="BP34" s="201"/>
      <c r="BQ34" s="181"/>
      <c r="BR34" s="181"/>
      <c r="BS34" s="182"/>
      <c r="BT34" s="182"/>
      <c r="BU34" s="183"/>
      <c r="BV34" s="182"/>
      <c r="BW34" s="184"/>
      <c r="BX34" s="185"/>
      <c r="BY34" s="186"/>
      <c r="BZ34" s="187"/>
      <c r="CA34" s="187"/>
      <c r="CB34" s="187"/>
      <c r="CC34" s="187"/>
      <c r="CD34" s="187"/>
      <c r="CE34" s="188"/>
      <c r="CF34" s="183"/>
      <c r="CG34" s="201"/>
      <c r="CH34" s="181"/>
      <c r="CI34" s="181"/>
      <c r="CJ34" s="182"/>
      <c r="CK34" s="182"/>
      <c r="CL34" s="183"/>
      <c r="CM34" s="182"/>
      <c r="CN34" s="184"/>
      <c r="CO34" s="185"/>
      <c r="CP34" s="186"/>
      <c r="CQ34" s="187"/>
      <c r="CR34" s="187"/>
      <c r="CS34" s="187"/>
      <c r="CT34" s="187"/>
      <c r="CU34" s="187"/>
      <c r="CV34" s="188"/>
      <c r="CW34" s="183"/>
      <c r="CX34" s="201"/>
      <c r="CY34" s="181"/>
      <c r="CZ34" s="181"/>
      <c r="DA34" s="182"/>
      <c r="DB34" s="182"/>
      <c r="DC34" s="183"/>
      <c r="DD34" s="182"/>
      <c r="DE34" s="184"/>
      <c r="DF34" s="185"/>
      <c r="DG34" s="186"/>
      <c r="DH34" s="187"/>
      <c r="DI34" s="187"/>
      <c r="DJ34" s="187"/>
      <c r="DK34" s="187"/>
      <c r="DL34" s="187"/>
      <c r="DM34" s="188"/>
      <c r="DN34" s="183"/>
      <c r="DO34" s="201"/>
      <c r="DP34" s="181"/>
      <c r="DQ34" s="181"/>
      <c r="DR34" s="182"/>
      <c r="DS34" s="182"/>
      <c r="DT34" s="183"/>
      <c r="DU34" s="182"/>
      <c r="DV34" s="184"/>
      <c r="DW34" s="185"/>
      <c r="DX34" s="186"/>
      <c r="DY34" s="187"/>
      <c r="DZ34" s="187"/>
      <c r="EA34" s="187"/>
      <c r="EB34" s="187"/>
      <c r="EC34" s="187"/>
      <c r="ED34" s="188"/>
      <c r="EE34" s="183"/>
      <c r="EF34" s="201"/>
      <c r="EG34" s="181"/>
      <c r="EH34" s="181"/>
      <c r="EI34" s="182"/>
      <c r="EJ34" s="182"/>
      <c r="EK34" s="183"/>
      <c r="EL34" s="182"/>
      <c r="EM34" s="184"/>
      <c r="EN34" s="185"/>
      <c r="EO34" s="186"/>
      <c r="EP34" s="187"/>
      <c r="EQ34" s="187"/>
      <c r="ER34" s="187"/>
      <c r="ES34" s="187"/>
      <c r="ET34" s="187"/>
      <c r="EU34" s="188"/>
      <c r="EV34" s="183"/>
      <c r="EW34" s="201"/>
      <c r="EX34" s="181" t="s">
        <v>166</v>
      </c>
      <c r="EY34" s="181">
        <v>203</v>
      </c>
      <c r="EZ34" s="182" t="s">
        <v>197</v>
      </c>
      <c r="FA34" s="182" t="s">
        <v>717</v>
      </c>
      <c r="FB34" s="183">
        <v>2004</v>
      </c>
      <c r="FC34" s="182" t="s">
        <v>135</v>
      </c>
      <c r="FD34" s="184"/>
      <c r="FE34" s="185" t="s">
        <v>1014</v>
      </c>
      <c r="FF34" s="186"/>
      <c r="FG34" s="187"/>
      <c r="FH34" s="187"/>
      <c r="FI34" s="187"/>
      <c r="FJ34" s="187" t="s">
        <v>13</v>
      </c>
      <c r="FK34" s="187" t="s">
        <v>290</v>
      </c>
      <c r="FL34" s="188">
        <v>2</v>
      </c>
      <c r="FM34" s="183">
        <v>3</v>
      </c>
      <c r="FN34" s="201">
        <v>6</v>
      </c>
      <c r="FO34" s="181"/>
      <c r="FP34" s="181"/>
      <c r="FQ34" s="182"/>
      <c r="FR34" s="182"/>
      <c r="FS34" s="183"/>
      <c r="FT34" s="182"/>
      <c r="FU34" s="184"/>
      <c r="FV34" s="185"/>
      <c r="FW34" s="186"/>
      <c r="FX34" s="187"/>
      <c r="FY34" s="187"/>
      <c r="FZ34" s="187"/>
      <c r="GA34" s="187"/>
      <c r="GB34" s="187"/>
      <c r="GC34" s="188"/>
      <c r="GD34" s="183"/>
      <c r="GE34" s="201"/>
      <c r="GF34" s="181"/>
      <c r="GG34" s="181"/>
      <c r="GH34" s="182"/>
      <c r="GI34" s="182"/>
      <c r="GJ34" s="183"/>
      <c r="GK34" s="182"/>
      <c r="GL34" s="184"/>
      <c r="GM34" s="185"/>
      <c r="GN34" s="186"/>
      <c r="GO34" s="187"/>
      <c r="GP34" s="187"/>
      <c r="GQ34" s="187"/>
      <c r="GR34" s="187"/>
      <c r="GS34" s="187"/>
      <c r="GT34" s="188"/>
      <c r="GU34" s="183"/>
      <c r="GV34" s="201"/>
      <c r="GW34" s="181"/>
      <c r="GX34" s="181"/>
      <c r="GY34" s="182"/>
      <c r="GZ34" s="182"/>
      <c r="HA34" s="183"/>
      <c r="HB34" s="182"/>
      <c r="HC34" s="184"/>
      <c r="HD34" s="185"/>
      <c r="HE34" s="186"/>
      <c r="HF34" s="187"/>
      <c r="HG34" s="187"/>
      <c r="HH34" s="187"/>
      <c r="HI34" s="187"/>
      <c r="HJ34" s="187"/>
      <c r="HK34" s="188"/>
      <c r="HL34" s="183"/>
      <c r="HM34" s="201"/>
      <c r="HN34" s="181"/>
      <c r="HO34" s="181"/>
      <c r="HP34" s="182"/>
      <c r="HQ34" s="182"/>
      <c r="HR34" s="183"/>
      <c r="HS34" s="182"/>
      <c r="HT34" s="184"/>
      <c r="HU34" s="185"/>
      <c r="HV34" s="186"/>
      <c r="HW34" s="187"/>
      <c r="HX34" s="187"/>
      <c r="HY34" s="187"/>
      <c r="HZ34" s="187"/>
      <c r="IA34" s="187"/>
      <c r="IB34" s="188"/>
      <c r="IC34" s="183"/>
      <c r="ID34" s="201"/>
      <c r="IE34" s="181"/>
      <c r="IF34" s="181"/>
      <c r="IG34" s="182"/>
      <c r="IH34" s="182"/>
      <c r="II34" s="183"/>
      <c r="IJ34" s="182"/>
      <c r="IK34" s="184"/>
      <c r="IL34" s="185"/>
      <c r="IM34" s="186"/>
      <c r="IN34" s="187"/>
      <c r="IO34" s="187"/>
      <c r="IP34" s="187"/>
      <c r="IQ34" s="187"/>
      <c r="IR34" s="187"/>
      <c r="IS34" s="188"/>
      <c r="IT34" s="183"/>
      <c r="IU34" s="201"/>
      <c r="IV34" s="181"/>
      <c r="IW34" s="181"/>
      <c r="IX34" s="182"/>
      <c r="IY34" s="182"/>
      <c r="IZ34" s="183"/>
      <c r="JA34" s="182"/>
      <c r="JB34" s="184"/>
      <c r="JC34" s="185"/>
      <c r="JD34" s="186"/>
      <c r="JE34" s="187"/>
      <c r="JF34" s="187"/>
      <c r="JG34" s="187"/>
      <c r="JH34" s="187"/>
      <c r="JI34" s="187"/>
      <c r="JJ34" s="188"/>
      <c r="JK34" s="183"/>
      <c r="JL34" s="201"/>
      <c r="JM34" s="181"/>
      <c r="JN34" s="181"/>
      <c r="JO34" s="182"/>
      <c r="JP34" s="182"/>
      <c r="JQ34" s="183"/>
      <c r="JR34" s="182"/>
      <c r="JS34" s="184"/>
      <c r="JT34" s="185"/>
      <c r="JU34" s="186"/>
      <c r="JV34" s="187"/>
      <c r="JW34" s="187"/>
      <c r="JX34" s="187"/>
      <c r="JY34" s="187"/>
      <c r="JZ34" s="187"/>
      <c r="KA34" s="188"/>
      <c r="KB34" s="183"/>
      <c r="KC34" s="201"/>
      <c r="KD34" s="181"/>
      <c r="KE34" s="181"/>
      <c r="KF34" s="182"/>
      <c r="KG34" s="182"/>
      <c r="KH34" s="183"/>
      <c r="KI34" s="182"/>
      <c r="KJ34" s="184"/>
      <c r="KK34" s="185"/>
      <c r="KL34" s="186"/>
      <c r="KM34" s="187"/>
      <c r="KN34" s="187"/>
      <c r="KO34" s="187"/>
      <c r="KP34" s="187"/>
      <c r="KQ34" s="187"/>
      <c r="KR34" s="188"/>
      <c r="KS34" s="183"/>
      <c r="KT34" s="201"/>
    </row>
    <row r="35" spans="1:306" s="23" customFormat="1">
      <c r="A35" s="181"/>
      <c r="B35" s="181"/>
      <c r="C35" s="182"/>
      <c r="D35" s="182"/>
      <c r="E35" s="183"/>
      <c r="F35" s="182"/>
      <c r="G35" s="184"/>
      <c r="H35" s="185"/>
      <c r="I35" s="186"/>
      <c r="J35" s="187"/>
      <c r="K35" s="187"/>
      <c r="L35" s="187"/>
      <c r="M35" s="187"/>
      <c r="N35" s="187"/>
      <c r="O35" s="188"/>
      <c r="P35" s="183"/>
      <c r="Q35" s="201"/>
      <c r="R35" s="181"/>
      <c r="S35" s="181"/>
      <c r="T35" s="182"/>
      <c r="U35" s="182"/>
      <c r="V35" s="183"/>
      <c r="W35" s="182"/>
      <c r="X35" s="184"/>
      <c r="Y35" s="185"/>
      <c r="Z35" s="186"/>
      <c r="AA35" s="187"/>
      <c r="AB35" s="187"/>
      <c r="AC35" s="187"/>
      <c r="AD35" s="187"/>
      <c r="AE35" s="187"/>
      <c r="AF35" s="188"/>
      <c r="AG35" s="183"/>
      <c r="AH35" s="201"/>
      <c r="AI35" s="181"/>
      <c r="AJ35" s="181"/>
      <c r="AK35" s="182"/>
      <c r="AL35" s="182"/>
      <c r="AM35" s="183"/>
      <c r="AN35" s="182"/>
      <c r="AO35" s="184"/>
      <c r="AP35" s="185"/>
      <c r="AQ35" s="186"/>
      <c r="AR35" s="187"/>
      <c r="AS35" s="187"/>
      <c r="AT35" s="187"/>
      <c r="AU35" s="187"/>
      <c r="AV35" s="187"/>
      <c r="AW35" s="188"/>
      <c r="AX35" s="183"/>
      <c r="AY35" s="201"/>
      <c r="AZ35" s="181"/>
      <c r="BA35" s="181"/>
      <c r="BB35" s="182"/>
      <c r="BC35" s="182"/>
      <c r="BD35" s="183"/>
      <c r="BE35" s="182"/>
      <c r="BF35" s="184"/>
      <c r="BG35" s="185"/>
      <c r="BH35" s="186"/>
      <c r="BI35" s="187"/>
      <c r="BJ35" s="187"/>
      <c r="BK35" s="187"/>
      <c r="BL35" s="187"/>
      <c r="BM35" s="187"/>
      <c r="BN35" s="188"/>
      <c r="BO35" s="183"/>
      <c r="BP35" s="201"/>
      <c r="BQ35" s="181"/>
      <c r="BR35" s="181"/>
      <c r="BS35" s="182"/>
      <c r="BT35" s="182"/>
      <c r="BU35" s="183"/>
      <c r="BV35" s="182"/>
      <c r="BW35" s="184"/>
      <c r="BX35" s="185"/>
      <c r="BY35" s="186"/>
      <c r="BZ35" s="187"/>
      <c r="CA35" s="187"/>
      <c r="CB35" s="187"/>
      <c r="CC35" s="187"/>
      <c r="CD35" s="187"/>
      <c r="CE35" s="188"/>
      <c r="CF35" s="183"/>
      <c r="CG35" s="201"/>
      <c r="CH35" s="181"/>
      <c r="CI35" s="181"/>
      <c r="CJ35" s="182"/>
      <c r="CK35" s="182"/>
      <c r="CL35" s="183"/>
      <c r="CM35" s="182"/>
      <c r="CN35" s="184"/>
      <c r="CO35" s="185"/>
      <c r="CP35" s="186"/>
      <c r="CQ35" s="187"/>
      <c r="CR35" s="187"/>
      <c r="CS35" s="187"/>
      <c r="CT35" s="187"/>
      <c r="CU35" s="187"/>
      <c r="CV35" s="188"/>
      <c r="CW35" s="183"/>
      <c r="CX35" s="201"/>
      <c r="CY35" s="181"/>
      <c r="CZ35" s="181"/>
      <c r="DA35" s="182"/>
      <c r="DB35" s="182"/>
      <c r="DC35" s="183"/>
      <c r="DD35" s="182"/>
      <c r="DE35" s="184"/>
      <c r="DF35" s="185"/>
      <c r="DG35" s="186"/>
      <c r="DH35" s="187"/>
      <c r="DI35" s="187"/>
      <c r="DJ35" s="187"/>
      <c r="DK35" s="187"/>
      <c r="DL35" s="187"/>
      <c r="DM35" s="188"/>
      <c r="DN35" s="183"/>
      <c r="DO35" s="201"/>
      <c r="DP35" s="181"/>
      <c r="DQ35" s="181"/>
      <c r="DR35" s="182"/>
      <c r="DS35" s="182"/>
      <c r="DT35" s="183"/>
      <c r="DU35" s="182"/>
      <c r="DV35" s="184"/>
      <c r="DW35" s="185"/>
      <c r="DX35" s="186"/>
      <c r="DY35" s="187"/>
      <c r="DZ35" s="187"/>
      <c r="EA35" s="187"/>
      <c r="EB35" s="187"/>
      <c r="EC35" s="187"/>
      <c r="ED35" s="188"/>
      <c r="EE35" s="183"/>
      <c r="EF35" s="201"/>
      <c r="EG35" s="181"/>
      <c r="EH35" s="181"/>
      <c r="EI35" s="182"/>
      <c r="EJ35" s="182"/>
      <c r="EK35" s="183"/>
      <c r="EL35" s="182"/>
      <c r="EM35" s="184"/>
      <c r="EN35" s="185"/>
      <c r="EO35" s="186"/>
      <c r="EP35" s="187"/>
      <c r="EQ35" s="187"/>
      <c r="ER35" s="187"/>
      <c r="ES35" s="187"/>
      <c r="ET35" s="187"/>
      <c r="EU35" s="188"/>
      <c r="EV35" s="183"/>
      <c r="EW35" s="201"/>
      <c r="EX35" s="181" t="s">
        <v>166</v>
      </c>
      <c r="EY35" s="181">
        <v>204</v>
      </c>
      <c r="EZ35" s="182" t="s">
        <v>936</v>
      </c>
      <c r="FA35" s="182" t="s">
        <v>937</v>
      </c>
      <c r="FB35" s="183">
        <v>2002</v>
      </c>
      <c r="FC35" s="182" t="s">
        <v>135</v>
      </c>
      <c r="FD35" s="184"/>
      <c r="FE35" s="185" t="s">
        <v>1014</v>
      </c>
      <c r="FF35" s="186"/>
      <c r="FG35" s="187" t="s">
        <v>176</v>
      </c>
      <c r="FH35" s="187" t="s">
        <v>286</v>
      </c>
      <c r="FI35" s="187"/>
      <c r="FJ35" s="187" t="s">
        <v>13</v>
      </c>
      <c r="FK35" s="187"/>
      <c r="FL35" s="188">
        <v>3</v>
      </c>
      <c r="FM35" s="183">
        <v>4</v>
      </c>
      <c r="FN35" s="201">
        <v>12</v>
      </c>
      <c r="FO35" s="181"/>
      <c r="FP35" s="181"/>
      <c r="FQ35" s="182"/>
      <c r="FR35" s="182"/>
      <c r="FS35" s="183"/>
      <c r="FT35" s="182"/>
      <c r="FU35" s="184"/>
      <c r="FV35" s="185"/>
      <c r="FW35" s="186"/>
      <c r="FX35" s="187"/>
      <c r="FY35" s="187"/>
      <c r="FZ35" s="187"/>
      <c r="GA35" s="187"/>
      <c r="GB35" s="187"/>
      <c r="GC35" s="188"/>
      <c r="GD35" s="183"/>
      <c r="GE35" s="201"/>
      <c r="GF35" s="181"/>
      <c r="GG35" s="181"/>
      <c r="GH35" s="182"/>
      <c r="GI35" s="182"/>
      <c r="GJ35" s="183"/>
      <c r="GK35" s="182"/>
      <c r="GL35" s="184"/>
      <c r="GM35" s="185"/>
      <c r="GN35" s="186"/>
      <c r="GO35" s="187"/>
      <c r="GP35" s="187"/>
      <c r="GQ35" s="187"/>
      <c r="GR35" s="187"/>
      <c r="GS35" s="187"/>
      <c r="GT35" s="188"/>
      <c r="GU35" s="183"/>
      <c r="GV35" s="201"/>
      <c r="GW35" s="181"/>
      <c r="GX35" s="181"/>
      <c r="GY35" s="182"/>
      <c r="GZ35" s="182"/>
      <c r="HA35" s="183"/>
      <c r="HB35" s="182"/>
      <c r="HC35" s="184"/>
      <c r="HD35" s="185"/>
      <c r="HE35" s="186"/>
      <c r="HF35" s="187"/>
      <c r="HG35" s="187"/>
      <c r="HH35" s="187"/>
      <c r="HI35" s="187"/>
      <c r="HJ35" s="187"/>
      <c r="HK35" s="188"/>
      <c r="HL35" s="183"/>
      <c r="HM35" s="201"/>
      <c r="HN35" s="181"/>
      <c r="HO35" s="181"/>
      <c r="HP35" s="182"/>
      <c r="HQ35" s="182"/>
      <c r="HR35" s="183"/>
      <c r="HS35" s="182"/>
      <c r="HT35" s="184"/>
      <c r="HU35" s="185"/>
      <c r="HV35" s="186"/>
      <c r="HW35" s="187"/>
      <c r="HX35" s="187"/>
      <c r="HY35" s="187"/>
      <c r="HZ35" s="187"/>
      <c r="IA35" s="187"/>
      <c r="IB35" s="188"/>
      <c r="IC35" s="183"/>
      <c r="ID35" s="201"/>
      <c r="IE35" s="181"/>
      <c r="IF35" s="181"/>
      <c r="IG35" s="182"/>
      <c r="IH35" s="182"/>
      <c r="II35" s="183"/>
      <c r="IJ35" s="182"/>
      <c r="IK35" s="184"/>
      <c r="IL35" s="185"/>
      <c r="IM35" s="186"/>
      <c r="IN35" s="187"/>
      <c r="IO35" s="187"/>
      <c r="IP35" s="187"/>
      <c r="IQ35" s="187"/>
      <c r="IR35" s="187"/>
      <c r="IS35" s="188"/>
      <c r="IT35" s="183"/>
      <c r="IU35" s="201"/>
      <c r="IV35" s="181"/>
      <c r="IW35" s="181"/>
      <c r="IX35" s="182"/>
      <c r="IY35" s="182"/>
      <c r="IZ35" s="183"/>
      <c r="JA35" s="182"/>
      <c r="JB35" s="184"/>
      <c r="JC35" s="185"/>
      <c r="JD35" s="186"/>
      <c r="JE35" s="187"/>
      <c r="JF35" s="187"/>
      <c r="JG35" s="187"/>
      <c r="JH35" s="187"/>
      <c r="JI35" s="187"/>
      <c r="JJ35" s="188"/>
      <c r="JK35" s="183"/>
      <c r="JL35" s="201"/>
      <c r="JM35" s="181"/>
      <c r="JN35" s="181"/>
      <c r="JO35" s="182"/>
      <c r="JP35" s="182"/>
      <c r="JQ35" s="183"/>
      <c r="JR35" s="182"/>
      <c r="JS35" s="184"/>
      <c r="JT35" s="185"/>
      <c r="JU35" s="186"/>
      <c r="JV35" s="187"/>
      <c r="JW35" s="187"/>
      <c r="JX35" s="187"/>
      <c r="JY35" s="187"/>
      <c r="JZ35" s="187"/>
      <c r="KA35" s="188"/>
      <c r="KB35" s="183"/>
      <c r="KC35" s="201"/>
      <c r="KD35" s="181"/>
      <c r="KE35" s="181"/>
      <c r="KF35" s="182"/>
      <c r="KG35" s="182"/>
      <c r="KH35" s="183"/>
      <c r="KI35" s="182"/>
      <c r="KJ35" s="184"/>
      <c r="KK35" s="185"/>
      <c r="KL35" s="186"/>
      <c r="KM35" s="187"/>
      <c r="KN35" s="187"/>
      <c r="KO35" s="187"/>
      <c r="KP35" s="187"/>
      <c r="KQ35" s="187"/>
      <c r="KR35" s="188"/>
      <c r="KS35" s="183"/>
      <c r="KT35" s="201"/>
    </row>
    <row r="36" spans="1:306" s="23" customFormat="1">
      <c r="A36" s="181"/>
      <c r="B36" s="181"/>
      <c r="C36" s="182"/>
      <c r="D36" s="182"/>
      <c r="E36" s="183"/>
      <c r="F36" s="182"/>
      <c r="G36" s="184"/>
      <c r="H36" s="185"/>
      <c r="I36" s="186"/>
      <c r="J36" s="187"/>
      <c r="K36" s="187"/>
      <c r="L36" s="187"/>
      <c r="M36" s="187"/>
      <c r="N36" s="187"/>
      <c r="O36" s="188"/>
      <c r="P36" s="183"/>
      <c r="Q36" s="201"/>
      <c r="R36" s="181"/>
      <c r="S36" s="181"/>
      <c r="T36" s="182"/>
      <c r="U36" s="182"/>
      <c r="V36" s="183"/>
      <c r="W36" s="182"/>
      <c r="X36" s="184"/>
      <c r="Y36" s="185"/>
      <c r="Z36" s="186"/>
      <c r="AA36" s="187"/>
      <c r="AB36" s="187"/>
      <c r="AC36" s="187"/>
      <c r="AD36" s="187"/>
      <c r="AE36" s="187"/>
      <c r="AF36" s="188"/>
      <c r="AG36" s="183"/>
      <c r="AH36" s="201"/>
      <c r="AI36" s="181"/>
      <c r="AJ36" s="181"/>
      <c r="AK36" s="182"/>
      <c r="AL36" s="182"/>
      <c r="AM36" s="183"/>
      <c r="AN36" s="182"/>
      <c r="AO36" s="184"/>
      <c r="AP36" s="185"/>
      <c r="AQ36" s="186"/>
      <c r="AR36" s="187"/>
      <c r="AS36" s="187"/>
      <c r="AT36" s="187"/>
      <c r="AU36" s="187"/>
      <c r="AV36" s="187"/>
      <c r="AW36" s="188"/>
      <c r="AX36" s="183"/>
      <c r="AY36" s="201"/>
      <c r="AZ36" s="181"/>
      <c r="BA36" s="181"/>
      <c r="BB36" s="182"/>
      <c r="BC36" s="182"/>
      <c r="BD36" s="183"/>
      <c r="BE36" s="182"/>
      <c r="BF36" s="184"/>
      <c r="BG36" s="185"/>
      <c r="BH36" s="186"/>
      <c r="BI36" s="187"/>
      <c r="BJ36" s="187"/>
      <c r="BK36" s="187"/>
      <c r="BL36" s="187"/>
      <c r="BM36" s="187"/>
      <c r="BN36" s="188"/>
      <c r="BO36" s="183"/>
      <c r="BP36" s="201"/>
      <c r="BQ36" s="181"/>
      <c r="BR36" s="181"/>
      <c r="BS36" s="182"/>
      <c r="BT36" s="182"/>
      <c r="BU36" s="183"/>
      <c r="BV36" s="182"/>
      <c r="BW36" s="184"/>
      <c r="BX36" s="185"/>
      <c r="BY36" s="186"/>
      <c r="BZ36" s="187"/>
      <c r="CA36" s="187"/>
      <c r="CB36" s="187"/>
      <c r="CC36" s="187"/>
      <c r="CD36" s="187"/>
      <c r="CE36" s="188"/>
      <c r="CF36" s="183"/>
      <c r="CG36" s="201"/>
      <c r="CH36" s="181"/>
      <c r="CI36" s="181"/>
      <c r="CJ36" s="182"/>
      <c r="CK36" s="182"/>
      <c r="CL36" s="183"/>
      <c r="CM36" s="182"/>
      <c r="CN36" s="184"/>
      <c r="CO36" s="185"/>
      <c r="CP36" s="186"/>
      <c r="CQ36" s="187"/>
      <c r="CR36" s="187"/>
      <c r="CS36" s="187"/>
      <c r="CT36" s="187"/>
      <c r="CU36" s="187"/>
      <c r="CV36" s="188"/>
      <c r="CW36" s="183"/>
      <c r="CX36" s="201"/>
      <c r="CY36" s="181"/>
      <c r="CZ36" s="181"/>
      <c r="DA36" s="182"/>
      <c r="DB36" s="182"/>
      <c r="DC36" s="183"/>
      <c r="DD36" s="182"/>
      <c r="DE36" s="184"/>
      <c r="DF36" s="185"/>
      <c r="DG36" s="186"/>
      <c r="DH36" s="187"/>
      <c r="DI36" s="187"/>
      <c r="DJ36" s="187"/>
      <c r="DK36" s="187"/>
      <c r="DL36" s="187"/>
      <c r="DM36" s="188"/>
      <c r="DN36" s="183"/>
      <c r="DO36" s="201"/>
      <c r="DP36" s="181"/>
      <c r="DQ36" s="181"/>
      <c r="DR36" s="182"/>
      <c r="DS36" s="182"/>
      <c r="DT36" s="183"/>
      <c r="DU36" s="182"/>
      <c r="DV36" s="184"/>
      <c r="DW36" s="185"/>
      <c r="DX36" s="186"/>
      <c r="DY36" s="187"/>
      <c r="DZ36" s="187"/>
      <c r="EA36" s="187"/>
      <c r="EB36" s="187"/>
      <c r="EC36" s="187"/>
      <c r="ED36" s="188"/>
      <c r="EE36" s="183"/>
      <c r="EF36" s="201"/>
      <c r="EG36" s="181"/>
      <c r="EH36" s="181"/>
      <c r="EI36" s="182"/>
      <c r="EJ36" s="182"/>
      <c r="EK36" s="183"/>
      <c r="EL36" s="182"/>
      <c r="EM36" s="184"/>
      <c r="EN36" s="185"/>
      <c r="EO36" s="186"/>
      <c r="EP36" s="187"/>
      <c r="EQ36" s="187"/>
      <c r="ER36" s="187"/>
      <c r="ES36" s="187"/>
      <c r="ET36" s="187"/>
      <c r="EU36" s="188"/>
      <c r="EV36" s="183"/>
      <c r="EW36" s="201"/>
      <c r="EX36" s="181" t="s">
        <v>166</v>
      </c>
      <c r="EY36" s="181">
        <v>205</v>
      </c>
      <c r="EZ36" s="182" t="s">
        <v>931</v>
      </c>
      <c r="FA36" s="182" t="s">
        <v>932</v>
      </c>
      <c r="FB36" s="183">
        <v>2000</v>
      </c>
      <c r="FC36" s="182" t="s">
        <v>135</v>
      </c>
      <c r="FD36" s="184"/>
      <c r="FE36" s="185" t="s">
        <v>176</v>
      </c>
      <c r="FF36" s="186"/>
      <c r="FG36" s="187"/>
      <c r="FH36" s="187"/>
      <c r="FI36" s="187"/>
      <c r="FJ36" s="187" t="s">
        <v>13</v>
      </c>
      <c r="FK36" s="187"/>
      <c r="FL36" s="188">
        <v>3</v>
      </c>
      <c r="FM36" s="183">
        <v>2</v>
      </c>
      <c r="FN36" s="201">
        <v>6</v>
      </c>
      <c r="FO36" s="181"/>
      <c r="FP36" s="181"/>
      <c r="FQ36" s="182"/>
      <c r="FR36" s="182"/>
      <c r="FS36" s="183"/>
      <c r="FT36" s="182"/>
      <c r="FU36" s="184"/>
      <c r="FV36" s="185"/>
      <c r="FW36" s="186"/>
      <c r="FX36" s="187"/>
      <c r="FY36" s="187"/>
      <c r="FZ36" s="187"/>
      <c r="GA36" s="187"/>
      <c r="GB36" s="187"/>
      <c r="GC36" s="188"/>
      <c r="GD36" s="183"/>
      <c r="GE36" s="201"/>
      <c r="GF36" s="181"/>
      <c r="GG36" s="181"/>
      <c r="GH36" s="182"/>
      <c r="GI36" s="182"/>
      <c r="GJ36" s="183"/>
      <c r="GK36" s="182"/>
      <c r="GL36" s="184"/>
      <c r="GM36" s="185"/>
      <c r="GN36" s="186"/>
      <c r="GO36" s="187"/>
      <c r="GP36" s="187"/>
      <c r="GQ36" s="187"/>
      <c r="GR36" s="187"/>
      <c r="GS36" s="187"/>
      <c r="GT36" s="188"/>
      <c r="GU36" s="183"/>
      <c r="GV36" s="201"/>
      <c r="GW36" s="181"/>
      <c r="GX36" s="181"/>
      <c r="GY36" s="182"/>
      <c r="GZ36" s="182"/>
      <c r="HA36" s="183"/>
      <c r="HB36" s="182"/>
      <c r="HC36" s="184"/>
      <c r="HD36" s="185"/>
      <c r="HE36" s="186"/>
      <c r="HF36" s="187"/>
      <c r="HG36" s="187"/>
      <c r="HH36" s="187"/>
      <c r="HI36" s="187"/>
      <c r="HJ36" s="187"/>
      <c r="HK36" s="188"/>
      <c r="HL36" s="183"/>
      <c r="HM36" s="201"/>
      <c r="HN36" s="181"/>
      <c r="HO36" s="181"/>
      <c r="HP36" s="182"/>
      <c r="HQ36" s="182"/>
      <c r="HR36" s="183"/>
      <c r="HS36" s="182"/>
      <c r="HT36" s="184"/>
      <c r="HU36" s="185"/>
      <c r="HV36" s="186"/>
      <c r="HW36" s="187"/>
      <c r="HX36" s="187"/>
      <c r="HY36" s="187"/>
      <c r="HZ36" s="187"/>
      <c r="IA36" s="187"/>
      <c r="IB36" s="188"/>
      <c r="IC36" s="183"/>
      <c r="ID36" s="201"/>
      <c r="IE36" s="181"/>
      <c r="IF36" s="181"/>
      <c r="IG36" s="182"/>
      <c r="IH36" s="182"/>
      <c r="II36" s="183"/>
      <c r="IJ36" s="182"/>
      <c r="IK36" s="184"/>
      <c r="IL36" s="185"/>
      <c r="IM36" s="186"/>
      <c r="IN36" s="187"/>
      <c r="IO36" s="187"/>
      <c r="IP36" s="187"/>
      <c r="IQ36" s="187"/>
      <c r="IR36" s="187"/>
      <c r="IS36" s="188"/>
      <c r="IT36" s="183"/>
      <c r="IU36" s="201"/>
      <c r="IV36" s="181"/>
      <c r="IW36" s="181"/>
      <c r="IX36" s="182"/>
      <c r="IY36" s="182"/>
      <c r="IZ36" s="183"/>
      <c r="JA36" s="182"/>
      <c r="JB36" s="184"/>
      <c r="JC36" s="185"/>
      <c r="JD36" s="186"/>
      <c r="JE36" s="187"/>
      <c r="JF36" s="187"/>
      <c r="JG36" s="187"/>
      <c r="JH36" s="187"/>
      <c r="JI36" s="187"/>
      <c r="JJ36" s="188"/>
      <c r="JK36" s="183"/>
      <c r="JL36" s="201"/>
      <c r="JM36" s="181"/>
      <c r="JN36" s="181"/>
      <c r="JO36" s="182"/>
      <c r="JP36" s="182"/>
      <c r="JQ36" s="183"/>
      <c r="JR36" s="182"/>
      <c r="JS36" s="184"/>
      <c r="JT36" s="185"/>
      <c r="JU36" s="186"/>
      <c r="JV36" s="187"/>
      <c r="JW36" s="187"/>
      <c r="JX36" s="187"/>
      <c r="JY36" s="187"/>
      <c r="JZ36" s="187"/>
      <c r="KA36" s="188"/>
      <c r="KB36" s="183"/>
      <c r="KC36" s="201"/>
      <c r="KD36" s="181"/>
      <c r="KE36" s="181"/>
      <c r="KF36" s="182"/>
      <c r="KG36" s="182"/>
      <c r="KH36" s="183"/>
      <c r="KI36" s="182"/>
      <c r="KJ36" s="184"/>
      <c r="KK36" s="185"/>
      <c r="KL36" s="186"/>
      <c r="KM36" s="187"/>
      <c r="KN36" s="187"/>
      <c r="KO36" s="187"/>
      <c r="KP36" s="187"/>
      <c r="KQ36" s="187"/>
      <c r="KR36" s="188"/>
      <c r="KS36" s="183"/>
      <c r="KT36" s="201"/>
    </row>
    <row r="37" spans="1:306" s="23" customFormat="1">
      <c r="A37" s="181"/>
      <c r="B37" s="181"/>
      <c r="C37" s="182"/>
      <c r="D37" s="182"/>
      <c r="E37" s="183"/>
      <c r="F37" s="182"/>
      <c r="G37" s="184"/>
      <c r="H37" s="185"/>
      <c r="I37" s="186"/>
      <c r="J37" s="187"/>
      <c r="K37" s="187"/>
      <c r="L37" s="187"/>
      <c r="M37" s="187"/>
      <c r="N37" s="187"/>
      <c r="O37" s="188"/>
      <c r="P37" s="183"/>
      <c r="Q37" s="201"/>
      <c r="R37" s="181"/>
      <c r="S37" s="181"/>
      <c r="T37" s="182"/>
      <c r="U37" s="182"/>
      <c r="V37" s="183"/>
      <c r="W37" s="182"/>
      <c r="X37" s="184"/>
      <c r="Y37" s="185"/>
      <c r="Z37" s="186"/>
      <c r="AA37" s="187"/>
      <c r="AB37" s="187"/>
      <c r="AC37" s="187"/>
      <c r="AD37" s="187"/>
      <c r="AE37" s="187"/>
      <c r="AF37" s="188"/>
      <c r="AG37" s="183"/>
      <c r="AH37" s="201"/>
      <c r="AI37" s="181"/>
      <c r="AJ37" s="181"/>
      <c r="AK37" s="182"/>
      <c r="AL37" s="182"/>
      <c r="AM37" s="183"/>
      <c r="AN37" s="182"/>
      <c r="AO37" s="184"/>
      <c r="AP37" s="185"/>
      <c r="AQ37" s="186"/>
      <c r="AR37" s="187"/>
      <c r="AS37" s="187"/>
      <c r="AT37" s="187"/>
      <c r="AU37" s="187"/>
      <c r="AV37" s="187"/>
      <c r="AW37" s="188"/>
      <c r="AX37" s="183"/>
      <c r="AY37" s="201"/>
      <c r="AZ37" s="181"/>
      <c r="BA37" s="181"/>
      <c r="BB37" s="182"/>
      <c r="BC37" s="182"/>
      <c r="BD37" s="183"/>
      <c r="BE37" s="182"/>
      <c r="BF37" s="184"/>
      <c r="BG37" s="185"/>
      <c r="BH37" s="186"/>
      <c r="BI37" s="187"/>
      <c r="BJ37" s="187"/>
      <c r="BK37" s="187"/>
      <c r="BL37" s="187"/>
      <c r="BM37" s="187"/>
      <c r="BN37" s="188"/>
      <c r="BO37" s="183"/>
      <c r="BP37" s="201"/>
      <c r="BQ37" s="181"/>
      <c r="BR37" s="181"/>
      <c r="BS37" s="182"/>
      <c r="BT37" s="182"/>
      <c r="BU37" s="183"/>
      <c r="BV37" s="182"/>
      <c r="BW37" s="184"/>
      <c r="BX37" s="185"/>
      <c r="BY37" s="186"/>
      <c r="BZ37" s="187"/>
      <c r="CA37" s="187"/>
      <c r="CB37" s="187"/>
      <c r="CC37" s="187"/>
      <c r="CD37" s="187"/>
      <c r="CE37" s="188"/>
      <c r="CF37" s="183"/>
      <c r="CG37" s="201"/>
      <c r="CH37" s="181"/>
      <c r="CI37" s="181"/>
      <c r="CJ37" s="182"/>
      <c r="CK37" s="182"/>
      <c r="CL37" s="183"/>
      <c r="CM37" s="182"/>
      <c r="CN37" s="184"/>
      <c r="CO37" s="185"/>
      <c r="CP37" s="186"/>
      <c r="CQ37" s="187"/>
      <c r="CR37" s="187"/>
      <c r="CS37" s="187"/>
      <c r="CT37" s="187"/>
      <c r="CU37" s="187"/>
      <c r="CV37" s="188"/>
      <c r="CW37" s="183"/>
      <c r="CX37" s="201"/>
      <c r="CY37" s="181"/>
      <c r="CZ37" s="181"/>
      <c r="DA37" s="182"/>
      <c r="DB37" s="182"/>
      <c r="DC37" s="183"/>
      <c r="DD37" s="182"/>
      <c r="DE37" s="184"/>
      <c r="DF37" s="185"/>
      <c r="DG37" s="186"/>
      <c r="DH37" s="187"/>
      <c r="DI37" s="187"/>
      <c r="DJ37" s="187"/>
      <c r="DK37" s="187"/>
      <c r="DL37" s="187"/>
      <c r="DM37" s="188"/>
      <c r="DN37" s="183"/>
      <c r="DO37" s="201"/>
      <c r="DP37" s="181"/>
      <c r="DQ37" s="181"/>
      <c r="DR37" s="182"/>
      <c r="DS37" s="182"/>
      <c r="DT37" s="183"/>
      <c r="DU37" s="182"/>
      <c r="DV37" s="184"/>
      <c r="DW37" s="185"/>
      <c r="DX37" s="186"/>
      <c r="DY37" s="187"/>
      <c r="DZ37" s="187"/>
      <c r="EA37" s="187"/>
      <c r="EB37" s="187"/>
      <c r="EC37" s="187"/>
      <c r="ED37" s="188"/>
      <c r="EE37" s="183"/>
      <c r="EF37" s="201"/>
      <c r="EG37" s="181"/>
      <c r="EH37" s="181"/>
      <c r="EI37" s="182"/>
      <c r="EJ37" s="182"/>
      <c r="EK37" s="183"/>
      <c r="EL37" s="182"/>
      <c r="EM37" s="184"/>
      <c r="EN37" s="185"/>
      <c r="EO37" s="186"/>
      <c r="EP37" s="187"/>
      <c r="EQ37" s="187"/>
      <c r="ER37" s="187"/>
      <c r="ES37" s="187"/>
      <c r="ET37" s="187"/>
      <c r="EU37" s="188"/>
      <c r="EV37" s="183"/>
      <c r="EW37" s="201"/>
      <c r="EX37" s="181" t="s">
        <v>167</v>
      </c>
      <c r="EY37" s="181">
        <v>206</v>
      </c>
      <c r="EZ37" s="182" t="s">
        <v>929</v>
      </c>
      <c r="FA37" s="182" t="s">
        <v>930</v>
      </c>
      <c r="FB37" s="183">
        <v>2000</v>
      </c>
      <c r="FC37" s="182" t="s">
        <v>135</v>
      </c>
      <c r="FD37" s="184"/>
      <c r="FE37" s="185"/>
      <c r="FF37" s="186"/>
      <c r="FG37" s="187"/>
      <c r="FH37" s="187" t="s">
        <v>287</v>
      </c>
      <c r="FI37" s="187"/>
      <c r="FJ37" s="187" t="s">
        <v>13</v>
      </c>
      <c r="FK37" s="187"/>
      <c r="FL37" s="188">
        <v>3</v>
      </c>
      <c r="FM37" s="183">
        <v>2</v>
      </c>
      <c r="FN37" s="201">
        <v>6</v>
      </c>
      <c r="FO37" s="181"/>
      <c r="FP37" s="181"/>
      <c r="FQ37" s="182"/>
      <c r="FR37" s="182"/>
      <c r="FS37" s="183"/>
      <c r="FT37" s="182"/>
      <c r="FU37" s="184"/>
      <c r="FV37" s="185"/>
      <c r="FW37" s="186"/>
      <c r="FX37" s="187"/>
      <c r="FY37" s="187"/>
      <c r="FZ37" s="187"/>
      <c r="GA37" s="187"/>
      <c r="GB37" s="187"/>
      <c r="GC37" s="188"/>
      <c r="GD37" s="183"/>
      <c r="GE37" s="201"/>
      <c r="GF37" s="181"/>
      <c r="GG37" s="181"/>
      <c r="GH37" s="182"/>
      <c r="GI37" s="182"/>
      <c r="GJ37" s="183"/>
      <c r="GK37" s="182"/>
      <c r="GL37" s="184"/>
      <c r="GM37" s="185"/>
      <c r="GN37" s="186"/>
      <c r="GO37" s="187"/>
      <c r="GP37" s="187"/>
      <c r="GQ37" s="187"/>
      <c r="GR37" s="187"/>
      <c r="GS37" s="187"/>
      <c r="GT37" s="188"/>
      <c r="GU37" s="183"/>
      <c r="GV37" s="201"/>
      <c r="GW37" s="181"/>
      <c r="GX37" s="181"/>
      <c r="GY37" s="182"/>
      <c r="GZ37" s="182"/>
      <c r="HA37" s="183"/>
      <c r="HB37" s="182"/>
      <c r="HC37" s="184"/>
      <c r="HD37" s="185"/>
      <c r="HE37" s="186"/>
      <c r="HF37" s="187"/>
      <c r="HG37" s="187"/>
      <c r="HH37" s="187"/>
      <c r="HI37" s="187"/>
      <c r="HJ37" s="187"/>
      <c r="HK37" s="188"/>
      <c r="HL37" s="183"/>
      <c r="HM37" s="201"/>
      <c r="HN37" s="181"/>
      <c r="HO37" s="181"/>
      <c r="HP37" s="182"/>
      <c r="HQ37" s="182"/>
      <c r="HR37" s="183"/>
      <c r="HS37" s="182"/>
      <c r="HT37" s="184"/>
      <c r="HU37" s="185"/>
      <c r="HV37" s="186"/>
      <c r="HW37" s="187"/>
      <c r="HX37" s="187"/>
      <c r="HY37" s="187"/>
      <c r="HZ37" s="187"/>
      <c r="IA37" s="187"/>
      <c r="IB37" s="188"/>
      <c r="IC37" s="183"/>
      <c r="ID37" s="201"/>
      <c r="IE37" s="181"/>
      <c r="IF37" s="181"/>
      <c r="IG37" s="182"/>
      <c r="IH37" s="182"/>
      <c r="II37" s="183"/>
      <c r="IJ37" s="182"/>
      <c r="IK37" s="184"/>
      <c r="IL37" s="185"/>
      <c r="IM37" s="186"/>
      <c r="IN37" s="187"/>
      <c r="IO37" s="187"/>
      <c r="IP37" s="187"/>
      <c r="IQ37" s="187"/>
      <c r="IR37" s="187"/>
      <c r="IS37" s="188"/>
      <c r="IT37" s="183"/>
      <c r="IU37" s="201"/>
      <c r="IV37" s="181"/>
      <c r="IW37" s="181"/>
      <c r="IX37" s="182"/>
      <c r="IY37" s="182"/>
      <c r="IZ37" s="183"/>
      <c r="JA37" s="182"/>
      <c r="JB37" s="184"/>
      <c r="JC37" s="185"/>
      <c r="JD37" s="186"/>
      <c r="JE37" s="187"/>
      <c r="JF37" s="187"/>
      <c r="JG37" s="187"/>
      <c r="JH37" s="187"/>
      <c r="JI37" s="187"/>
      <c r="JJ37" s="188"/>
      <c r="JK37" s="183"/>
      <c r="JL37" s="201"/>
      <c r="JM37" s="181"/>
      <c r="JN37" s="181"/>
      <c r="JO37" s="182"/>
      <c r="JP37" s="182"/>
      <c r="JQ37" s="183"/>
      <c r="JR37" s="182"/>
      <c r="JS37" s="184"/>
      <c r="JT37" s="185"/>
      <c r="JU37" s="186"/>
      <c r="JV37" s="187"/>
      <c r="JW37" s="187"/>
      <c r="JX37" s="187"/>
      <c r="JY37" s="187"/>
      <c r="JZ37" s="187"/>
      <c r="KA37" s="188"/>
      <c r="KB37" s="183"/>
      <c r="KC37" s="201"/>
      <c r="KD37" s="181"/>
      <c r="KE37" s="181"/>
      <c r="KF37" s="182"/>
      <c r="KG37" s="182"/>
      <c r="KH37" s="183"/>
      <c r="KI37" s="182"/>
      <c r="KJ37" s="184"/>
      <c r="KK37" s="185"/>
      <c r="KL37" s="186"/>
      <c r="KM37" s="187"/>
      <c r="KN37" s="187"/>
      <c r="KO37" s="187"/>
      <c r="KP37" s="187"/>
      <c r="KQ37" s="187"/>
      <c r="KR37" s="188"/>
      <c r="KS37" s="183"/>
      <c r="KT37" s="201"/>
    </row>
    <row r="38" spans="1:306" s="23" customFormat="1">
      <c r="A38" s="181"/>
      <c r="B38" s="181"/>
      <c r="C38" s="182"/>
      <c r="D38" s="182"/>
      <c r="E38" s="183"/>
      <c r="F38" s="182"/>
      <c r="G38" s="184"/>
      <c r="H38" s="185"/>
      <c r="I38" s="186"/>
      <c r="J38" s="187"/>
      <c r="K38" s="187"/>
      <c r="L38" s="187"/>
      <c r="M38" s="187"/>
      <c r="N38" s="187"/>
      <c r="O38" s="188"/>
      <c r="P38" s="183"/>
      <c r="Q38" s="201"/>
      <c r="R38" s="181"/>
      <c r="S38" s="181"/>
      <c r="T38" s="182"/>
      <c r="U38" s="182"/>
      <c r="V38" s="183"/>
      <c r="W38" s="182"/>
      <c r="X38" s="184"/>
      <c r="Y38" s="185"/>
      <c r="Z38" s="186"/>
      <c r="AA38" s="187"/>
      <c r="AB38" s="187"/>
      <c r="AC38" s="187"/>
      <c r="AD38" s="187"/>
      <c r="AE38" s="187"/>
      <c r="AF38" s="188"/>
      <c r="AG38" s="183"/>
      <c r="AH38" s="201"/>
      <c r="AI38" s="181"/>
      <c r="AJ38" s="181"/>
      <c r="AK38" s="182"/>
      <c r="AL38" s="182"/>
      <c r="AM38" s="183"/>
      <c r="AN38" s="182"/>
      <c r="AO38" s="184"/>
      <c r="AP38" s="185"/>
      <c r="AQ38" s="186"/>
      <c r="AR38" s="187"/>
      <c r="AS38" s="187"/>
      <c r="AT38" s="187"/>
      <c r="AU38" s="187"/>
      <c r="AV38" s="187"/>
      <c r="AW38" s="188"/>
      <c r="AX38" s="183"/>
      <c r="AY38" s="201"/>
      <c r="AZ38" s="181"/>
      <c r="BA38" s="181"/>
      <c r="BB38" s="182"/>
      <c r="BC38" s="182"/>
      <c r="BD38" s="183"/>
      <c r="BE38" s="182"/>
      <c r="BF38" s="184"/>
      <c r="BG38" s="185"/>
      <c r="BH38" s="186"/>
      <c r="BI38" s="187"/>
      <c r="BJ38" s="187"/>
      <c r="BK38" s="187"/>
      <c r="BL38" s="187"/>
      <c r="BM38" s="187"/>
      <c r="BN38" s="188"/>
      <c r="BO38" s="183"/>
      <c r="BP38" s="201"/>
      <c r="BQ38" s="181"/>
      <c r="BR38" s="181"/>
      <c r="BS38" s="182"/>
      <c r="BT38" s="182"/>
      <c r="BU38" s="183"/>
      <c r="BV38" s="182"/>
      <c r="BW38" s="184"/>
      <c r="BX38" s="185"/>
      <c r="BY38" s="186"/>
      <c r="BZ38" s="187"/>
      <c r="CA38" s="187"/>
      <c r="CB38" s="187"/>
      <c r="CC38" s="187"/>
      <c r="CD38" s="187"/>
      <c r="CE38" s="188"/>
      <c r="CF38" s="183"/>
      <c r="CG38" s="201"/>
      <c r="CH38" s="181"/>
      <c r="CI38" s="181"/>
      <c r="CJ38" s="182"/>
      <c r="CK38" s="182"/>
      <c r="CL38" s="183"/>
      <c r="CM38" s="182"/>
      <c r="CN38" s="184"/>
      <c r="CO38" s="185"/>
      <c r="CP38" s="186"/>
      <c r="CQ38" s="187"/>
      <c r="CR38" s="187"/>
      <c r="CS38" s="187"/>
      <c r="CT38" s="187"/>
      <c r="CU38" s="187"/>
      <c r="CV38" s="188"/>
      <c r="CW38" s="183"/>
      <c r="CX38" s="201"/>
      <c r="CY38" s="181"/>
      <c r="CZ38" s="181"/>
      <c r="DA38" s="182"/>
      <c r="DB38" s="182"/>
      <c r="DC38" s="183"/>
      <c r="DD38" s="182"/>
      <c r="DE38" s="184"/>
      <c r="DF38" s="185"/>
      <c r="DG38" s="186"/>
      <c r="DH38" s="187"/>
      <c r="DI38" s="187"/>
      <c r="DJ38" s="187"/>
      <c r="DK38" s="187"/>
      <c r="DL38" s="187"/>
      <c r="DM38" s="188"/>
      <c r="DN38" s="183"/>
      <c r="DO38" s="201"/>
      <c r="DP38" s="181"/>
      <c r="DQ38" s="181"/>
      <c r="DR38" s="182"/>
      <c r="DS38" s="182"/>
      <c r="DT38" s="183"/>
      <c r="DU38" s="182"/>
      <c r="DV38" s="184"/>
      <c r="DW38" s="185"/>
      <c r="DX38" s="186"/>
      <c r="DY38" s="187"/>
      <c r="DZ38" s="187"/>
      <c r="EA38" s="187"/>
      <c r="EB38" s="187"/>
      <c r="EC38" s="187"/>
      <c r="ED38" s="188"/>
      <c r="EE38" s="183"/>
      <c r="EF38" s="201"/>
      <c r="EG38" s="181"/>
      <c r="EH38" s="181"/>
      <c r="EI38" s="182"/>
      <c r="EJ38" s="182"/>
      <c r="EK38" s="183"/>
      <c r="EL38" s="182"/>
      <c r="EM38" s="184"/>
      <c r="EN38" s="185"/>
      <c r="EO38" s="186"/>
      <c r="EP38" s="187"/>
      <c r="EQ38" s="187"/>
      <c r="ER38" s="187"/>
      <c r="ES38" s="187"/>
      <c r="ET38" s="187"/>
      <c r="EU38" s="188"/>
      <c r="EV38" s="183"/>
      <c r="EW38" s="201"/>
      <c r="EX38" s="181" t="s">
        <v>167</v>
      </c>
      <c r="EY38" s="181">
        <v>207</v>
      </c>
      <c r="EZ38" s="182" t="s">
        <v>926</v>
      </c>
      <c r="FA38" s="182" t="s">
        <v>927</v>
      </c>
      <c r="FB38" s="183">
        <v>2000</v>
      </c>
      <c r="FC38" s="182" t="s">
        <v>135</v>
      </c>
      <c r="FD38" s="184"/>
      <c r="FE38" s="185" t="s">
        <v>176</v>
      </c>
      <c r="FF38" s="186" t="s">
        <v>853</v>
      </c>
      <c r="FG38" s="187"/>
      <c r="FH38" s="187"/>
      <c r="FI38" s="187"/>
      <c r="FJ38" s="187"/>
      <c r="FK38" s="187"/>
      <c r="FL38" s="188">
        <v>3</v>
      </c>
      <c r="FM38" s="183">
        <v>2</v>
      </c>
      <c r="FN38" s="201">
        <v>6</v>
      </c>
      <c r="FO38" s="181"/>
      <c r="FP38" s="181"/>
      <c r="FQ38" s="182"/>
      <c r="FR38" s="182"/>
      <c r="FS38" s="183"/>
      <c r="FT38" s="182"/>
      <c r="FU38" s="184"/>
      <c r="FV38" s="185"/>
      <c r="FW38" s="186"/>
      <c r="FX38" s="187"/>
      <c r="FY38" s="187"/>
      <c r="FZ38" s="187"/>
      <c r="GA38" s="187"/>
      <c r="GB38" s="187"/>
      <c r="GC38" s="188"/>
      <c r="GD38" s="183"/>
      <c r="GE38" s="201"/>
      <c r="GF38" s="181"/>
      <c r="GG38" s="181"/>
      <c r="GH38" s="182"/>
      <c r="GI38" s="182"/>
      <c r="GJ38" s="183"/>
      <c r="GK38" s="182"/>
      <c r="GL38" s="184"/>
      <c r="GM38" s="185"/>
      <c r="GN38" s="186"/>
      <c r="GO38" s="187"/>
      <c r="GP38" s="187"/>
      <c r="GQ38" s="187"/>
      <c r="GR38" s="187"/>
      <c r="GS38" s="187"/>
      <c r="GT38" s="188"/>
      <c r="GU38" s="183"/>
      <c r="GV38" s="201"/>
      <c r="GW38" s="181"/>
      <c r="GX38" s="181"/>
      <c r="GY38" s="182"/>
      <c r="GZ38" s="182"/>
      <c r="HA38" s="183"/>
      <c r="HB38" s="182"/>
      <c r="HC38" s="184"/>
      <c r="HD38" s="185"/>
      <c r="HE38" s="186"/>
      <c r="HF38" s="187"/>
      <c r="HG38" s="187"/>
      <c r="HH38" s="187"/>
      <c r="HI38" s="187"/>
      <c r="HJ38" s="187"/>
      <c r="HK38" s="188"/>
      <c r="HL38" s="183"/>
      <c r="HM38" s="201"/>
      <c r="HN38" s="181"/>
      <c r="HO38" s="181"/>
      <c r="HP38" s="182"/>
      <c r="HQ38" s="182"/>
      <c r="HR38" s="183"/>
      <c r="HS38" s="182"/>
      <c r="HT38" s="184"/>
      <c r="HU38" s="185"/>
      <c r="HV38" s="186"/>
      <c r="HW38" s="187"/>
      <c r="HX38" s="187"/>
      <c r="HY38" s="187"/>
      <c r="HZ38" s="187"/>
      <c r="IA38" s="187"/>
      <c r="IB38" s="188"/>
      <c r="IC38" s="183"/>
      <c r="ID38" s="201"/>
      <c r="IE38" s="181"/>
      <c r="IF38" s="181"/>
      <c r="IG38" s="182"/>
      <c r="IH38" s="182"/>
      <c r="II38" s="183"/>
      <c r="IJ38" s="182"/>
      <c r="IK38" s="184"/>
      <c r="IL38" s="185"/>
      <c r="IM38" s="186"/>
      <c r="IN38" s="187"/>
      <c r="IO38" s="187"/>
      <c r="IP38" s="187"/>
      <c r="IQ38" s="187"/>
      <c r="IR38" s="187"/>
      <c r="IS38" s="188"/>
      <c r="IT38" s="183"/>
      <c r="IU38" s="201"/>
      <c r="IV38" s="181"/>
      <c r="IW38" s="181"/>
      <c r="IX38" s="182"/>
      <c r="IY38" s="182"/>
      <c r="IZ38" s="183"/>
      <c r="JA38" s="182"/>
      <c r="JB38" s="184"/>
      <c r="JC38" s="185"/>
      <c r="JD38" s="186"/>
      <c r="JE38" s="187"/>
      <c r="JF38" s="187"/>
      <c r="JG38" s="187"/>
      <c r="JH38" s="187"/>
      <c r="JI38" s="187"/>
      <c r="JJ38" s="188"/>
      <c r="JK38" s="183"/>
      <c r="JL38" s="201"/>
      <c r="JM38" s="181"/>
      <c r="JN38" s="181"/>
      <c r="JO38" s="182"/>
      <c r="JP38" s="182"/>
      <c r="JQ38" s="183"/>
      <c r="JR38" s="182"/>
      <c r="JS38" s="184"/>
      <c r="JT38" s="185"/>
      <c r="JU38" s="186"/>
      <c r="JV38" s="187"/>
      <c r="JW38" s="187"/>
      <c r="JX38" s="187"/>
      <c r="JY38" s="187"/>
      <c r="JZ38" s="187"/>
      <c r="KA38" s="188"/>
      <c r="KB38" s="183"/>
      <c r="KC38" s="201"/>
      <c r="KD38" s="181"/>
      <c r="KE38" s="181"/>
      <c r="KF38" s="182"/>
      <c r="KG38" s="182"/>
      <c r="KH38" s="183"/>
      <c r="KI38" s="182"/>
      <c r="KJ38" s="184"/>
      <c r="KK38" s="185"/>
      <c r="KL38" s="186"/>
      <c r="KM38" s="187"/>
      <c r="KN38" s="187"/>
      <c r="KO38" s="187"/>
      <c r="KP38" s="187"/>
      <c r="KQ38" s="187"/>
      <c r="KR38" s="188"/>
      <c r="KS38" s="183"/>
      <c r="KT38" s="201"/>
    </row>
    <row r="39" spans="1:306" s="23" customFormat="1">
      <c r="A39" s="181"/>
      <c r="B39" s="181"/>
      <c r="C39" s="182"/>
      <c r="D39" s="182"/>
      <c r="E39" s="183"/>
      <c r="F39" s="182"/>
      <c r="G39" s="184"/>
      <c r="H39" s="185"/>
      <c r="I39" s="186"/>
      <c r="J39" s="187"/>
      <c r="K39" s="187"/>
      <c r="L39" s="187"/>
      <c r="M39" s="187"/>
      <c r="N39" s="187"/>
      <c r="O39" s="188"/>
      <c r="P39" s="183"/>
      <c r="Q39" s="201"/>
      <c r="R39" s="181"/>
      <c r="S39" s="181"/>
      <c r="T39" s="182"/>
      <c r="U39" s="182"/>
      <c r="V39" s="183"/>
      <c r="W39" s="182"/>
      <c r="X39" s="184"/>
      <c r="Y39" s="185"/>
      <c r="Z39" s="186"/>
      <c r="AA39" s="187"/>
      <c r="AB39" s="187"/>
      <c r="AC39" s="187"/>
      <c r="AD39" s="187"/>
      <c r="AE39" s="187"/>
      <c r="AF39" s="188"/>
      <c r="AG39" s="183"/>
      <c r="AH39" s="201"/>
      <c r="AI39" s="181"/>
      <c r="AJ39" s="181"/>
      <c r="AK39" s="182"/>
      <c r="AL39" s="182"/>
      <c r="AM39" s="183"/>
      <c r="AN39" s="182"/>
      <c r="AO39" s="184"/>
      <c r="AP39" s="185"/>
      <c r="AQ39" s="186"/>
      <c r="AR39" s="187"/>
      <c r="AS39" s="187"/>
      <c r="AT39" s="187"/>
      <c r="AU39" s="187"/>
      <c r="AV39" s="187"/>
      <c r="AW39" s="188"/>
      <c r="AX39" s="183"/>
      <c r="AY39" s="201"/>
      <c r="AZ39" s="181"/>
      <c r="BA39" s="181"/>
      <c r="BB39" s="182"/>
      <c r="BC39" s="182"/>
      <c r="BD39" s="183"/>
      <c r="BE39" s="182"/>
      <c r="BF39" s="184"/>
      <c r="BG39" s="185"/>
      <c r="BH39" s="186"/>
      <c r="BI39" s="187"/>
      <c r="BJ39" s="187"/>
      <c r="BK39" s="187"/>
      <c r="BL39" s="187"/>
      <c r="BM39" s="187"/>
      <c r="BN39" s="188"/>
      <c r="BO39" s="183"/>
      <c r="BP39" s="201"/>
      <c r="BQ39" s="181"/>
      <c r="BR39" s="181"/>
      <c r="BS39" s="182"/>
      <c r="BT39" s="182"/>
      <c r="BU39" s="183"/>
      <c r="BV39" s="182"/>
      <c r="BW39" s="184"/>
      <c r="BX39" s="185"/>
      <c r="BY39" s="186"/>
      <c r="BZ39" s="187"/>
      <c r="CA39" s="187"/>
      <c r="CB39" s="187"/>
      <c r="CC39" s="187"/>
      <c r="CD39" s="187"/>
      <c r="CE39" s="188"/>
      <c r="CF39" s="183"/>
      <c r="CG39" s="201"/>
      <c r="CH39" s="181"/>
      <c r="CI39" s="181"/>
      <c r="CJ39" s="182"/>
      <c r="CK39" s="182"/>
      <c r="CL39" s="183"/>
      <c r="CM39" s="182"/>
      <c r="CN39" s="184"/>
      <c r="CO39" s="185"/>
      <c r="CP39" s="186"/>
      <c r="CQ39" s="187"/>
      <c r="CR39" s="187"/>
      <c r="CS39" s="187"/>
      <c r="CT39" s="187"/>
      <c r="CU39" s="187"/>
      <c r="CV39" s="188"/>
      <c r="CW39" s="183"/>
      <c r="CX39" s="201"/>
      <c r="CY39" s="181"/>
      <c r="CZ39" s="181"/>
      <c r="DA39" s="182"/>
      <c r="DB39" s="182"/>
      <c r="DC39" s="183"/>
      <c r="DD39" s="182"/>
      <c r="DE39" s="184"/>
      <c r="DF39" s="185"/>
      <c r="DG39" s="186"/>
      <c r="DH39" s="187"/>
      <c r="DI39" s="187"/>
      <c r="DJ39" s="187"/>
      <c r="DK39" s="187"/>
      <c r="DL39" s="187"/>
      <c r="DM39" s="188"/>
      <c r="DN39" s="183"/>
      <c r="DO39" s="201"/>
      <c r="DP39" s="181"/>
      <c r="DQ39" s="181"/>
      <c r="DR39" s="182"/>
      <c r="DS39" s="182"/>
      <c r="DT39" s="183"/>
      <c r="DU39" s="182"/>
      <c r="DV39" s="184"/>
      <c r="DW39" s="185"/>
      <c r="DX39" s="186"/>
      <c r="DY39" s="187"/>
      <c r="DZ39" s="187"/>
      <c r="EA39" s="187"/>
      <c r="EB39" s="187"/>
      <c r="EC39" s="187"/>
      <c r="ED39" s="188"/>
      <c r="EE39" s="183"/>
      <c r="EF39" s="201"/>
      <c r="EG39" s="181"/>
      <c r="EH39" s="181"/>
      <c r="EI39" s="182"/>
      <c r="EJ39" s="182"/>
      <c r="EK39" s="183"/>
      <c r="EL39" s="182"/>
      <c r="EM39" s="184"/>
      <c r="EN39" s="185"/>
      <c r="EO39" s="186"/>
      <c r="EP39" s="187"/>
      <c r="EQ39" s="187"/>
      <c r="ER39" s="187"/>
      <c r="ES39" s="187"/>
      <c r="ET39" s="187"/>
      <c r="EU39" s="188"/>
      <c r="EV39" s="183"/>
      <c r="EW39" s="201"/>
      <c r="EX39" s="181" t="s">
        <v>166</v>
      </c>
      <c r="EY39" s="181">
        <v>208</v>
      </c>
      <c r="EZ39" s="182" t="s">
        <v>944</v>
      </c>
      <c r="FA39" s="182" t="s">
        <v>945</v>
      </c>
      <c r="FB39" s="183">
        <v>1998</v>
      </c>
      <c r="FC39" s="182" t="s">
        <v>135</v>
      </c>
      <c r="FD39" s="184"/>
      <c r="FE39" s="185" t="s">
        <v>176</v>
      </c>
      <c r="FF39" s="186" t="s">
        <v>853</v>
      </c>
      <c r="FG39" s="187"/>
      <c r="FH39" s="187"/>
      <c r="FI39" s="187"/>
      <c r="FJ39" s="187"/>
      <c r="FK39" s="187"/>
      <c r="FL39" s="188">
        <v>3</v>
      </c>
      <c r="FM39" s="183">
        <v>2</v>
      </c>
      <c r="FN39" s="201">
        <v>6</v>
      </c>
      <c r="FO39" s="181"/>
      <c r="FP39" s="181"/>
      <c r="FQ39" s="182"/>
      <c r="FR39" s="182"/>
      <c r="FS39" s="183"/>
      <c r="FT39" s="182"/>
      <c r="FU39" s="184"/>
      <c r="FV39" s="185"/>
      <c r="FW39" s="186"/>
      <c r="FX39" s="187"/>
      <c r="FY39" s="187"/>
      <c r="FZ39" s="187"/>
      <c r="GA39" s="187"/>
      <c r="GB39" s="187"/>
      <c r="GC39" s="188"/>
      <c r="GD39" s="183"/>
      <c r="GE39" s="201"/>
      <c r="GF39" s="181"/>
      <c r="GG39" s="181"/>
      <c r="GH39" s="182"/>
      <c r="GI39" s="182"/>
      <c r="GJ39" s="183"/>
      <c r="GK39" s="182"/>
      <c r="GL39" s="184"/>
      <c r="GM39" s="185"/>
      <c r="GN39" s="186"/>
      <c r="GO39" s="187"/>
      <c r="GP39" s="187"/>
      <c r="GQ39" s="187"/>
      <c r="GR39" s="187"/>
      <c r="GS39" s="187"/>
      <c r="GT39" s="188"/>
      <c r="GU39" s="183"/>
      <c r="GV39" s="201"/>
      <c r="GW39" s="181"/>
      <c r="GX39" s="181"/>
      <c r="GY39" s="182"/>
      <c r="GZ39" s="182"/>
      <c r="HA39" s="183"/>
      <c r="HB39" s="182"/>
      <c r="HC39" s="184"/>
      <c r="HD39" s="185"/>
      <c r="HE39" s="186"/>
      <c r="HF39" s="187"/>
      <c r="HG39" s="187"/>
      <c r="HH39" s="187"/>
      <c r="HI39" s="187"/>
      <c r="HJ39" s="187"/>
      <c r="HK39" s="188"/>
      <c r="HL39" s="183"/>
      <c r="HM39" s="201"/>
      <c r="HN39" s="181"/>
      <c r="HO39" s="181"/>
      <c r="HP39" s="182"/>
      <c r="HQ39" s="182"/>
      <c r="HR39" s="183"/>
      <c r="HS39" s="182"/>
      <c r="HT39" s="184"/>
      <c r="HU39" s="185"/>
      <c r="HV39" s="186"/>
      <c r="HW39" s="187"/>
      <c r="HX39" s="187"/>
      <c r="HY39" s="187"/>
      <c r="HZ39" s="187"/>
      <c r="IA39" s="187"/>
      <c r="IB39" s="188"/>
      <c r="IC39" s="183"/>
      <c r="ID39" s="201"/>
      <c r="IE39" s="181"/>
      <c r="IF39" s="181"/>
      <c r="IG39" s="182"/>
      <c r="IH39" s="182"/>
      <c r="II39" s="183"/>
      <c r="IJ39" s="182"/>
      <c r="IK39" s="184"/>
      <c r="IL39" s="185"/>
      <c r="IM39" s="186"/>
      <c r="IN39" s="187"/>
      <c r="IO39" s="187"/>
      <c r="IP39" s="187"/>
      <c r="IQ39" s="187"/>
      <c r="IR39" s="187"/>
      <c r="IS39" s="188"/>
      <c r="IT39" s="183"/>
      <c r="IU39" s="201"/>
      <c r="IV39" s="181"/>
      <c r="IW39" s="181"/>
      <c r="IX39" s="182"/>
      <c r="IY39" s="182"/>
      <c r="IZ39" s="183"/>
      <c r="JA39" s="182"/>
      <c r="JB39" s="184"/>
      <c r="JC39" s="185"/>
      <c r="JD39" s="186"/>
      <c r="JE39" s="187"/>
      <c r="JF39" s="187"/>
      <c r="JG39" s="187"/>
      <c r="JH39" s="187"/>
      <c r="JI39" s="187"/>
      <c r="JJ39" s="188"/>
      <c r="JK39" s="183"/>
      <c r="JL39" s="201"/>
      <c r="JM39" s="181"/>
      <c r="JN39" s="181"/>
      <c r="JO39" s="182"/>
      <c r="JP39" s="182"/>
      <c r="JQ39" s="183"/>
      <c r="JR39" s="182"/>
      <c r="JS39" s="184"/>
      <c r="JT39" s="185"/>
      <c r="JU39" s="186"/>
      <c r="JV39" s="187"/>
      <c r="JW39" s="187"/>
      <c r="JX39" s="187"/>
      <c r="JY39" s="187"/>
      <c r="JZ39" s="187"/>
      <c r="KA39" s="188"/>
      <c r="KB39" s="183"/>
      <c r="KC39" s="201"/>
      <c r="KD39" s="181"/>
      <c r="KE39" s="181"/>
      <c r="KF39" s="182"/>
      <c r="KG39" s="182"/>
      <c r="KH39" s="183"/>
      <c r="KI39" s="182"/>
      <c r="KJ39" s="184"/>
      <c r="KK39" s="185"/>
      <c r="KL39" s="186"/>
      <c r="KM39" s="187"/>
      <c r="KN39" s="187"/>
      <c r="KO39" s="187"/>
      <c r="KP39" s="187"/>
      <c r="KQ39" s="187"/>
      <c r="KR39" s="188"/>
      <c r="KS39" s="183"/>
      <c r="KT39" s="201"/>
    </row>
    <row r="40" spans="1:306" s="23" customFormat="1">
      <c r="A40" s="181"/>
      <c r="B40" s="181"/>
      <c r="C40" s="182"/>
      <c r="D40" s="182"/>
      <c r="E40" s="183"/>
      <c r="F40" s="182"/>
      <c r="G40" s="184"/>
      <c r="H40" s="185"/>
      <c r="I40" s="186"/>
      <c r="J40" s="187"/>
      <c r="K40" s="187"/>
      <c r="L40" s="187"/>
      <c r="M40" s="187"/>
      <c r="N40" s="187"/>
      <c r="O40" s="188"/>
      <c r="P40" s="183"/>
      <c r="Q40" s="201"/>
      <c r="R40" s="181"/>
      <c r="S40" s="181"/>
      <c r="T40" s="182"/>
      <c r="U40" s="182"/>
      <c r="V40" s="183"/>
      <c r="W40" s="182"/>
      <c r="X40" s="184"/>
      <c r="Y40" s="185"/>
      <c r="Z40" s="186"/>
      <c r="AA40" s="187"/>
      <c r="AB40" s="187"/>
      <c r="AC40" s="187"/>
      <c r="AD40" s="187"/>
      <c r="AE40" s="187"/>
      <c r="AF40" s="188"/>
      <c r="AG40" s="183"/>
      <c r="AH40" s="201"/>
      <c r="AI40" s="181"/>
      <c r="AJ40" s="181"/>
      <c r="AK40" s="182"/>
      <c r="AL40" s="182"/>
      <c r="AM40" s="183"/>
      <c r="AN40" s="182"/>
      <c r="AO40" s="184"/>
      <c r="AP40" s="185"/>
      <c r="AQ40" s="186"/>
      <c r="AR40" s="187"/>
      <c r="AS40" s="187"/>
      <c r="AT40" s="187"/>
      <c r="AU40" s="187"/>
      <c r="AV40" s="187"/>
      <c r="AW40" s="188"/>
      <c r="AX40" s="183"/>
      <c r="AY40" s="201"/>
      <c r="AZ40" s="181"/>
      <c r="BA40" s="181"/>
      <c r="BB40" s="182"/>
      <c r="BC40" s="182"/>
      <c r="BD40" s="183"/>
      <c r="BE40" s="182"/>
      <c r="BF40" s="184"/>
      <c r="BG40" s="185"/>
      <c r="BH40" s="186"/>
      <c r="BI40" s="187"/>
      <c r="BJ40" s="187"/>
      <c r="BK40" s="187"/>
      <c r="BL40" s="187"/>
      <c r="BM40" s="187"/>
      <c r="BN40" s="188"/>
      <c r="BO40" s="183"/>
      <c r="BP40" s="201"/>
      <c r="BQ40" s="181"/>
      <c r="BR40" s="181"/>
      <c r="BS40" s="182"/>
      <c r="BT40" s="182"/>
      <c r="BU40" s="183"/>
      <c r="BV40" s="182"/>
      <c r="BW40" s="184"/>
      <c r="BX40" s="185"/>
      <c r="BY40" s="186"/>
      <c r="BZ40" s="187"/>
      <c r="CA40" s="187"/>
      <c r="CB40" s="187"/>
      <c r="CC40" s="187"/>
      <c r="CD40" s="187"/>
      <c r="CE40" s="188"/>
      <c r="CF40" s="183"/>
      <c r="CG40" s="201"/>
      <c r="CH40" s="181"/>
      <c r="CI40" s="181"/>
      <c r="CJ40" s="182"/>
      <c r="CK40" s="182"/>
      <c r="CL40" s="183"/>
      <c r="CM40" s="182"/>
      <c r="CN40" s="184"/>
      <c r="CO40" s="185"/>
      <c r="CP40" s="186"/>
      <c r="CQ40" s="187"/>
      <c r="CR40" s="187"/>
      <c r="CS40" s="187"/>
      <c r="CT40" s="187"/>
      <c r="CU40" s="187"/>
      <c r="CV40" s="188"/>
      <c r="CW40" s="183"/>
      <c r="CX40" s="201"/>
      <c r="CY40" s="181"/>
      <c r="CZ40" s="181"/>
      <c r="DA40" s="182"/>
      <c r="DB40" s="182"/>
      <c r="DC40" s="183"/>
      <c r="DD40" s="182"/>
      <c r="DE40" s="184"/>
      <c r="DF40" s="185"/>
      <c r="DG40" s="186"/>
      <c r="DH40" s="187"/>
      <c r="DI40" s="187"/>
      <c r="DJ40" s="187"/>
      <c r="DK40" s="187"/>
      <c r="DL40" s="187"/>
      <c r="DM40" s="188"/>
      <c r="DN40" s="183"/>
      <c r="DO40" s="201"/>
      <c r="DP40" s="181"/>
      <c r="DQ40" s="181"/>
      <c r="DR40" s="182"/>
      <c r="DS40" s="182"/>
      <c r="DT40" s="183"/>
      <c r="DU40" s="182"/>
      <c r="DV40" s="184"/>
      <c r="DW40" s="185"/>
      <c r="DX40" s="186"/>
      <c r="DY40" s="187"/>
      <c r="DZ40" s="187"/>
      <c r="EA40" s="187"/>
      <c r="EB40" s="187"/>
      <c r="EC40" s="187"/>
      <c r="ED40" s="188"/>
      <c r="EE40" s="183"/>
      <c r="EF40" s="201"/>
      <c r="EG40" s="181"/>
      <c r="EH40" s="181"/>
      <c r="EI40" s="182"/>
      <c r="EJ40" s="182"/>
      <c r="EK40" s="183"/>
      <c r="EL40" s="182"/>
      <c r="EM40" s="184"/>
      <c r="EN40" s="185"/>
      <c r="EO40" s="186"/>
      <c r="EP40" s="187"/>
      <c r="EQ40" s="187"/>
      <c r="ER40" s="187"/>
      <c r="ES40" s="187"/>
      <c r="ET40" s="187"/>
      <c r="EU40" s="188"/>
      <c r="EV40" s="183"/>
      <c r="EW40" s="201"/>
      <c r="EX40" s="181"/>
      <c r="EY40" s="181"/>
      <c r="EZ40" s="182"/>
      <c r="FA40" s="182"/>
      <c r="FB40" s="183"/>
      <c r="FC40" s="182"/>
      <c r="FD40" s="184"/>
      <c r="FE40" s="185"/>
      <c r="FF40" s="186"/>
      <c r="FG40" s="187"/>
      <c r="FH40" s="187"/>
      <c r="FI40" s="187"/>
      <c r="FJ40" s="187"/>
      <c r="FK40" s="187"/>
      <c r="FL40" s="188"/>
      <c r="FM40" s="183"/>
      <c r="FN40" s="201"/>
      <c r="FO40" s="181"/>
      <c r="FP40" s="181"/>
      <c r="FQ40" s="182"/>
      <c r="FR40" s="182"/>
      <c r="FS40" s="183"/>
      <c r="FT40" s="182"/>
      <c r="FU40" s="184"/>
      <c r="FV40" s="185"/>
      <c r="FW40" s="186"/>
      <c r="FX40" s="187"/>
      <c r="FY40" s="187"/>
      <c r="FZ40" s="187"/>
      <c r="GA40" s="187"/>
      <c r="GB40" s="187"/>
      <c r="GC40" s="188"/>
      <c r="GD40" s="183"/>
      <c r="GE40" s="201"/>
      <c r="GF40" s="181"/>
      <c r="GG40" s="181"/>
      <c r="GH40" s="182"/>
      <c r="GI40" s="182"/>
      <c r="GJ40" s="183"/>
      <c r="GK40" s="182"/>
      <c r="GL40" s="184"/>
      <c r="GM40" s="185"/>
      <c r="GN40" s="186"/>
      <c r="GO40" s="187"/>
      <c r="GP40" s="187"/>
      <c r="GQ40" s="187"/>
      <c r="GR40" s="187"/>
      <c r="GS40" s="187"/>
      <c r="GT40" s="188"/>
      <c r="GU40" s="183"/>
      <c r="GV40" s="201"/>
      <c r="GW40" s="181"/>
      <c r="GX40" s="181"/>
      <c r="GY40" s="182"/>
      <c r="GZ40" s="182"/>
      <c r="HA40" s="183"/>
      <c r="HB40" s="182"/>
      <c r="HC40" s="184"/>
      <c r="HD40" s="185"/>
      <c r="HE40" s="186"/>
      <c r="HF40" s="187"/>
      <c r="HG40" s="187"/>
      <c r="HH40" s="187"/>
      <c r="HI40" s="187"/>
      <c r="HJ40" s="187"/>
      <c r="HK40" s="188"/>
      <c r="HL40" s="183"/>
      <c r="HM40" s="201"/>
      <c r="HN40" s="181"/>
      <c r="HO40" s="181"/>
      <c r="HP40" s="182"/>
      <c r="HQ40" s="182"/>
      <c r="HR40" s="183"/>
      <c r="HS40" s="182"/>
      <c r="HT40" s="184"/>
      <c r="HU40" s="185"/>
      <c r="HV40" s="186"/>
      <c r="HW40" s="187"/>
      <c r="HX40" s="187"/>
      <c r="HY40" s="187"/>
      <c r="HZ40" s="187"/>
      <c r="IA40" s="187"/>
      <c r="IB40" s="188"/>
      <c r="IC40" s="183"/>
      <c r="ID40" s="201"/>
      <c r="IE40" s="181"/>
      <c r="IF40" s="181"/>
      <c r="IG40" s="182"/>
      <c r="IH40" s="182"/>
      <c r="II40" s="183"/>
      <c r="IJ40" s="182"/>
      <c r="IK40" s="184"/>
      <c r="IL40" s="185"/>
      <c r="IM40" s="186"/>
      <c r="IN40" s="187"/>
      <c r="IO40" s="187"/>
      <c r="IP40" s="187"/>
      <c r="IQ40" s="187"/>
      <c r="IR40" s="187"/>
      <c r="IS40" s="188"/>
      <c r="IT40" s="183"/>
      <c r="IU40" s="201"/>
      <c r="IV40" s="181"/>
      <c r="IW40" s="181"/>
      <c r="IX40" s="182"/>
      <c r="IY40" s="182"/>
      <c r="IZ40" s="183"/>
      <c r="JA40" s="182"/>
      <c r="JB40" s="184"/>
      <c r="JC40" s="185"/>
      <c r="JD40" s="186"/>
      <c r="JE40" s="187"/>
      <c r="JF40" s="187"/>
      <c r="JG40" s="187"/>
      <c r="JH40" s="187"/>
      <c r="JI40" s="187"/>
      <c r="JJ40" s="188"/>
      <c r="JK40" s="183"/>
      <c r="JL40" s="201"/>
      <c r="JM40" s="181"/>
      <c r="JN40" s="181"/>
      <c r="JO40" s="182"/>
      <c r="JP40" s="182"/>
      <c r="JQ40" s="183"/>
      <c r="JR40" s="182"/>
      <c r="JS40" s="184"/>
      <c r="JT40" s="185"/>
      <c r="JU40" s="186"/>
      <c r="JV40" s="187"/>
      <c r="JW40" s="187"/>
      <c r="JX40" s="187"/>
      <c r="JY40" s="187"/>
      <c r="JZ40" s="187"/>
      <c r="KA40" s="188"/>
      <c r="KB40" s="183"/>
      <c r="KC40" s="201"/>
      <c r="KD40" s="181"/>
      <c r="KE40" s="181"/>
      <c r="KF40" s="182"/>
      <c r="KG40" s="182"/>
      <c r="KH40" s="183"/>
      <c r="KI40" s="182"/>
      <c r="KJ40" s="184"/>
      <c r="KK40" s="185"/>
      <c r="KL40" s="186"/>
      <c r="KM40" s="187"/>
      <c r="KN40" s="187"/>
      <c r="KO40" s="187"/>
      <c r="KP40" s="187"/>
      <c r="KQ40" s="187"/>
      <c r="KR40" s="188"/>
      <c r="KS40" s="183"/>
      <c r="KT40" s="201"/>
    </row>
    <row r="41" spans="1:306" s="23" customFormat="1">
      <c r="A41" s="181"/>
      <c r="B41" s="181"/>
      <c r="C41" s="182"/>
      <c r="D41" s="182"/>
      <c r="E41" s="183"/>
      <c r="F41" s="182"/>
      <c r="G41" s="184"/>
      <c r="H41" s="185"/>
      <c r="I41" s="186"/>
      <c r="J41" s="187"/>
      <c r="K41" s="187"/>
      <c r="L41" s="187"/>
      <c r="M41" s="187"/>
      <c r="N41" s="187"/>
      <c r="O41" s="188"/>
      <c r="P41" s="183"/>
      <c r="Q41" s="201"/>
      <c r="R41" s="181"/>
      <c r="S41" s="181"/>
      <c r="T41" s="182"/>
      <c r="U41" s="182"/>
      <c r="V41" s="183"/>
      <c r="W41" s="182"/>
      <c r="X41" s="184"/>
      <c r="Y41" s="185"/>
      <c r="Z41" s="186"/>
      <c r="AA41" s="187"/>
      <c r="AB41" s="187"/>
      <c r="AC41" s="187"/>
      <c r="AD41" s="187"/>
      <c r="AE41" s="187"/>
      <c r="AF41" s="188"/>
      <c r="AG41" s="183"/>
      <c r="AH41" s="201"/>
      <c r="AI41" s="181"/>
      <c r="AJ41" s="181"/>
      <c r="AK41" s="182"/>
      <c r="AL41" s="182"/>
      <c r="AM41" s="183"/>
      <c r="AN41" s="182"/>
      <c r="AO41" s="184"/>
      <c r="AP41" s="185"/>
      <c r="AQ41" s="186"/>
      <c r="AR41" s="187"/>
      <c r="AS41" s="187"/>
      <c r="AT41" s="187"/>
      <c r="AU41" s="187"/>
      <c r="AV41" s="187"/>
      <c r="AW41" s="188"/>
      <c r="AX41" s="183"/>
      <c r="AY41" s="201"/>
      <c r="AZ41" s="181"/>
      <c r="BA41" s="181"/>
      <c r="BB41" s="182"/>
      <c r="BC41" s="182"/>
      <c r="BD41" s="183"/>
      <c r="BE41" s="182"/>
      <c r="BF41" s="184"/>
      <c r="BG41" s="185"/>
      <c r="BH41" s="186"/>
      <c r="BI41" s="187"/>
      <c r="BJ41" s="187"/>
      <c r="BK41" s="187"/>
      <c r="BL41" s="187"/>
      <c r="BM41" s="187"/>
      <c r="BN41" s="188"/>
      <c r="BO41" s="183"/>
      <c r="BP41" s="201"/>
      <c r="BQ41" s="181"/>
      <c r="BR41" s="181"/>
      <c r="BS41" s="182"/>
      <c r="BT41" s="182"/>
      <c r="BU41" s="183"/>
      <c r="BV41" s="182"/>
      <c r="BW41" s="184"/>
      <c r="BX41" s="185"/>
      <c r="BY41" s="186"/>
      <c r="BZ41" s="187"/>
      <c r="CA41" s="187"/>
      <c r="CB41" s="187"/>
      <c r="CC41" s="187"/>
      <c r="CD41" s="187"/>
      <c r="CE41" s="188"/>
      <c r="CF41" s="183"/>
      <c r="CG41" s="201"/>
      <c r="CH41" s="181"/>
      <c r="CI41" s="181"/>
      <c r="CJ41" s="182"/>
      <c r="CK41" s="182"/>
      <c r="CL41" s="183"/>
      <c r="CM41" s="182"/>
      <c r="CN41" s="184"/>
      <c r="CO41" s="185"/>
      <c r="CP41" s="186"/>
      <c r="CQ41" s="187"/>
      <c r="CR41" s="187"/>
      <c r="CS41" s="187"/>
      <c r="CT41" s="187"/>
      <c r="CU41" s="187"/>
      <c r="CV41" s="188"/>
      <c r="CW41" s="183"/>
      <c r="CX41" s="201"/>
      <c r="CY41" s="181"/>
      <c r="CZ41" s="181"/>
      <c r="DA41" s="182"/>
      <c r="DB41" s="182"/>
      <c r="DC41" s="183"/>
      <c r="DD41" s="182"/>
      <c r="DE41" s="184"/>
      <c r="DF41" s="185"/>
      <c r="DG41" s="186"/>
      <c r="DH41" s="187"/>
      <c r="DI41" s="187"/>
      <c r="DJ41" s="187"/>
      <c r="DK41" s="187"/>
      <c r="DL41" s="187"/>
      <c r="DM41" s="188"/>
      <c r="DN41" s="183"/>
      <c r="DO41" s="201"/>
      <c r="DP41" s="181"/>
      <c r="DQ41" s="181"/>
      <c r="DR41" s="182"/>
      <c r="DS41" s="182"/>
      <c r="DT41" s="183"/>
      <c r="DU41" s="182"/>
      <c r="DV41" s="184"/>
      <c r="DW41" s="185"/>
      <c r="DX41" s="186"/>
      <c r="DY41" s="187"/>
      <c r="DZ41" s="187"/>
      <c r="EA41" s="187"/>
      <c r="EB41" s="187"/>
      <c r="EC41" s="187"/>
      <c r="ED41" s="188"/>
      <c r="EE41" s="183"/>
      <c r="EF41" s="201"/>
      <c r="EG41" s="181"/>
      <c r="EH41" s="181"/>
      <c r="EI41" s="182"/>
      <c r="EJ41" s="182"/>
      <c r="EK41" s="183"/>
      <c r="EL41" s="182"/>
      <c r="EM41" s="184"/>
      <c r="EN41" s="185"/>
      <c r="EO41" s="186"/>
      <c r="EP41" s="187"/>
      <c r="EQ41" s="187"/>
      <c r="ER41" s="187"/>
      <c r="ES41" s="187"/>
      <c r="ET41" s="187"/>
      <c r="EU41" s="188"/>
      <c r="EV41" s="183"/>
      <c r="EW41" s="201"/>
      <c r="EX41" s="181"/>
      <c r="EY41" s="181"/>
      <c r="EZ41" s="182"/>
      <c r="FA41" s="182"/>
      <c r="FB41" s="183"/>
      <c r="FC41" s="182"/>
      <c r="FD41" s="184"/>
      <c r="FE41" s="185"/>
      <c r="FF41" s="186"/>
      <c r="FG41" s="187"/>
      <c r="FH41" s="187"/>
      <c r="FI41" s="187"/>
      <c r="FJ41" s="187"/>
      <c r="FK41" s="187"/>
      <c r="FL41" s="188"/>
      <c r="FM41" s="183"/>
      <c r="FN41" s="201"/>
      <c r="FO41" s="181"/>
      <c r="FP41" s="181"/>
      <c r="FQ41" s="182"/>
      <c r="FR41" s="182"/>
      <c r="FS41" s="183"/>
      <c r="FT41" s="182"/>
      <c r="FU41" s="184"/>
      <c r="FV41" s="185"/>
      <c r="FW41" s="186"/>
      <c r="FX41" s="187"/>
      <c r="FY41" s="187"/>
      <c r="FZ41" s="187"/>
      <c r="GA41" s="187"/>
      <c r="GB41" s="187"/>
      <c r="GC41" s="188"/>
      <c r="GD41" s="183"/>
      <c r="GE41" s="201"/>
      <c r="GF41" s="181"/>
      <c r="GG41" s="181"/>
      <c r="GH41" s="182"/>
      <c r="GI41" s="182"/>
      <c r="GJ41" s="183"/>
      <c r="GK41" s="182"/>
      <c r="GL41" s="184"/>
      <c r="GM41" s="185"/>
      <c r="GN41" s="186"/>
      <c r="GO41" s="187"/>
      <c r="GP41" s="187"/>
      <c r="GQ41" s="187"/>
      <c r="GR41" s="187"/>
      <c r="GS41" s="187"/>
      <c r="GT41" s="188"/>
      <c r="GU41" s="183"/>
      <c r="GV41" s="201"/>
      <c r="GW41" s="181"/>
      <c r="GX41" s="181"/>
      <c r="GY41" s="182"/>
      <c r="GZ41" s="182"/>
      <c r="HA41" s="183"/>
      <c r="HB41" s="182"/>
      <c r="HC41" s="184"/>
      <c r="HD41" s="185"/>
      <c r="HE41" s="186"/>
      <c r="HF41" s="187"/>
      <c r="HG41" s="187"/>
      <c r="HH41" s="187"/>
      <c r="HI41" s="187"/>
      <c r="HJ41" s="187"/>
      <c r="HK41" s="188"/>
      <c r="HL41" s="183"/>
      <c r="HM41" s="201"/>
      <c r="HN41" s="181"/>
      <c r="HO41" s="181"/>
      <c r="HP41" s="182"/>
      <c r="HQ41" s="182"/>
      <c r="HR41" s="183"/>
      <c r="HS41" s="182"/>
      <c r="HT41" s="184"/>
      <c r="HU41" s="185"/>
      <c r="HV41" s="186"/>
      <c r="HW41" s="187"/>
      <c r="HX41" s="187"/>
      <c r="HY41" s="187"/>
      <c r="HZ41" s="187"/>
      <c r="IA41" s="187"/>
      <c r="IB41" s="188"/>
      <c r="IC41" s="183"/>
      <c r="ID41" s="201"/>
      <c r="IE41" s="181"/>
      <c r="IF41" s="181"/>
      <c r="IG41" s="182"/>
      <c r="IH41" s="182"/>
      <c r="II41" s="183"/>
      <c r="IJ41" s="182"/>
      <c r="IK41" s="184"/>
      <c r="IL41" s="185"/>
      <c r="IM41" s="186"/>
      <c r="IN41" s="187"/>
      <c r="IO41" s="187"/>
      <c r="IP41" s="187"/>
      <c r="IQ41" s="187"/>
      <c r="IR41" s="187"/>
      <c r="IS41" s="188"/>
      <c r="IT41" s="183"/>
      <c r="IU41" s="201"/>
      <c r="IV41" s="181"/>
      <c r="IW41" s="181"/>
      <c r="IX41" s="182"/>
      <c r="IY41" s="182"/>
      <c r="IZ41" s="183"/>
      <c r="JA41" s="182"/>
      <c r="JB41" s="184"/>
      <c r="JC41" s="185"/>
      <c r="JD41" s="186"/>
      <c r="JE41" s="187"/>
      <c r="JF41" s="187"/>
      <c r="JG41" s="187"/>
      <c r="JH41" s="187"/>
      <c r="JI41" s="187"/>
      <c r="JJ41" s="188"/>
      <c r="JK41" s="183"/>
      <c r="JL41" s="201"/>
      <c r="JM41" s="181"/>
      <c r="JN41" s="181"/>
      <c r="JO41" s="182"/>
      <c r="JP41" s="182"/>
      <c r="JQ41" s="183"/>
      <c r="JR41" s="182"/>
      <c r="JS41" s="184"/>
      <c r="JT41" s="185"/>
      <c r="JU41" s="186"/>
      <c r="JV41" s="187"/>
      <c r="JW41" s="187"/>
      <c r="JX41" s="187"/>
      <c r="JY41" s="187"/>
      <c r="JZ41" s="187"/>
      <c r="KA41" s="188"/>
      <c r="KB41" s="183"/>
      <c r="KC41" s="201"/>
      <c r="KD41" s="181"/>
      <c r="KE41" s="181"/>
      <c r="KF41" s="182"/>
      <c r="KG41" s="182"/>
      <c r="KH41" s="183"/>
      <c r="KI41" s="182"/>
      <c r="KJ41" s="184"/>
      <c r="KK41" s="185"/>
      <c r="KL41" s="186"/>
      <c r="KM41" s="187"/>
      <c r="KN41" s="187"/>
      <c r="KO41" s="187"/>
      <c r="KP41" s="187"/>
      <c r="KQ41" s="187"/>
      <c r="KR41" s="188"/>
      <c r="KS41" s="183"/>
      <c r="KT41" s="201"/>
    </row>
    <row r="42" spans="1:306" s="23" customFormat="1">
      <c r="A42" s="181"/>
      <c r="B42" s="181"/>
      <c r="C42" s="182"/>
      <c r="D42" s="182"/>
      <c r="E42" s="183"/>
      <c r="F42" s="182"/>
      <c r="G42" s="184"/>
      <c r="H42" s="185"/>
      <c r="I42" s="186"/>
      <c r="J42" s="187"/>
      <c r="K42" s="187"/>
      <c r="L42" s="187"/>
      <c r="M42" s="187"/>
      <c r="N42" s="187"/>
      <c r="O42" s="188"/>
      <c r="P42" s="183"/>
      <c r="Q42" s="201"/>
      <c r="R42" s="181"/>
      <c r="S42" s="181"/>
      <c r="T42" s="182"/>
      <c r="U42" s="182"/>
      <c r="V42" s="183"/>
      <c r="W42" s="182"/>
      <c r="X42" s="184"/>
      <c r="Y42" s="185"/>
      <c r="Z42" s="186"/>
      <c r="AA42" s="187"/>
      <c r="AB42" s="187"/>
      <c r="AC42" s="187"/>
      <c r="AD42" s="187"/>
      <c r="AE42" s="187"/>
      <c r="AF42" s="188"/>
      <c r="AG42" s="183"/>
      <c r="AH42" s="201"/>
      <c r="AI42" s="181"/>
      <c r="AJ42" s="181"/>
      <c r="AK42" s="182"/>
      <c r="AL42" s="182"/>
      <c r="AM42" s="183"/>
      <c r="AN42" s="182"/>
      <c r="AO42" s="184"/>
      <c r="AP42" s="185"/>
      <c r="AQ42" s="186"/>
      <c r="AR42" s="187"/>
      <c r="AS42" s="187"/>
      <c r="AT42" s="187"/>
      <c r="AU42" s="187"/>
      <c r="AV42" s="187"/>
      <c r="AW42" s="188"/>
      <c r="AX42" s="183"/>
      <c r="AY42" s="201"/>
      <c r="AZ42" s="181"/>
      <c r="BA42" s="181"/>
      <c r="BB42" s="182"/>
      <c r="BC42" s="182"/>
      <c r="BD42" s="183"/>
      <c r="BE42" s="182"/>
      <c r="BF42" s="184"/>
      <c r="BG42" s="185"/>
      <c r="BH42" s="186"/>
      <c r="BI42" s="187"/>
      <c r="BJ42" s="187"/>
      <c r="BK42" s="187"/>
      <c r="BL42" s="187"/>
      <c r="BM42" s="187"/>
      <c r="BN42" s="188"/>
      <c r="BO42" s="183"/>
      <c r="BP42" s="201"/>
      <c r="BQ42" s="181"/>
      <c r="BR42" s="181"/>
      <c r="BS42" s="182"/>
      <c r="BT42" s="182"/>
      <c r="BU42" s="183"/>
      <c r="BV42" s="182"/>
      <c r="BW42" s="184"/>
      <c r="BX42" s="185"/>
      <c r="BY42" s="186"/>
      <c r="BZ42" s="187"/>
      <c r="CA42" s="187"/>
      <c r="CB42" s="187"/>
      <c r="CC42" s="187"/>
      <c r="CD42" s="187"/>
      <c r="CE42" s="188"/>
      <c r="CF42" s="183"/>
      <c r="CG42" s="201"/>
      <c r="CH42" s="181"/>
      <c r="CI42" s="181"/>
      <c r="CJ42" s="182"/>
      <c r="CK42" s="182"/>
      <c r="CL42" s="183"/>
      <c r="CM42" s="182"/>
      <c r="CN42" s="184"/>
      <c r="CO42" s="185"/>
      <c r="CP42" s="186"/>
      <c r="CQ42" s="187"/>
      <c r="CR42" s="187"/>
      <c r="CS42" s="187"/>
      <c r="CT42" s="187"/>
      <c r="CU42" s="187"/>
      <c r="CV42" s="188"/>
      <c r="CW42" s="183"/>
      <c r="CX42" s="201"/>
      <c r="CY42" s="181"/>
      <c r="CZ42" s="181"/>
      <c r="DA42" s="182"/>
      <c r="DB42" s="182"/>
      <c r="DC42" s="183"/>
      <c r="DD42" s="182"/>
      <c r="DE42" s="184"/>
      <c r="DF42" s="185"/>
      <c r="DG42" s="186"/>
      <c r="DH42" s="187"/>
      <c r="DI42" s="187"/>
      <c r="DJ42" s="187"/>
      <c r="DK42" s="187"/>
      <c r="DL42" s="187"/>
      <c r="DM42" s="188"/>
      <c r="DN42" s="183"/>
      <c r="DO42" s="201"/>
      <c r="DP42" s="181"/>
      <c r="DQ42" s="181"/>
      <c r="DR42" s="182"/>
      <c r="DS42" s="182"/>
      <c r="DT42" s="183"/>
      <c r="DU42" s="182"/>
      <c r="DV42" s="184"/>
      <c r="DW42" s="185"/>
      <c r="DX42" s="186"/>
      <c r="DY42" s="187"/>
      <c r="DZ42" s="187"/>
      <c r="EA42" s="187"/>
      <c r="EB42" s="187"/>
      <c r="EC42" s="187"/>
      <c r="ED42" s="188"/>
      <c r="EE42" s="183"/>
      <c r="EF42" s="201"/>
      <c r="EG42" s="181"/>
      <c r="EH42" s="181"/>
      <c r="EI42" s="182"/>
      <c r="EJ42" s="182"/>
      <c r="EK42" s="183"/>
      <c r="EL42" s="182"/>
      <c r="EM42" s="184"/>
      <c r="EN42" s="185"/>
      <c r="EO42" s="186"/>
      <c r="EP42" s="187"/>
      <c r="EQ42" s="187"/>
      <c r="ER42" s="187"/>
      <c r="ES42" s="187"/>
      <c r="ET42" s="187"/>
      <c r="EU42" s="188"/>
      <c r="EV42" s="183"/>
      <c r="EW42" s="201"/>
      <c r="EX42" s="181"/>
      <c r="EY42" s="181"/>
      <c r="EZ42" s="182"/>
      <c r="FA42" s="182"/>
      <c r="FB42" s="183"/>
      <c r="FC42" s="182"/>
      <c r="FD42" s="184"/>
      <c r="FE42" s="185"/>
      <c r="FF42" s="186"/>
      <c r="FG42" s="187"/>
      <c r="FH42" s="187"/>
      <c r="FI42" s="187"/>
      <c r="FJ42" s="187"/>
      <c r="FK42" s="187"/>
      <c r="FL42" s="188"/>
      <c r="FM42" s="183"/>
      <c r="FN42" s="201"/>
      <c r="FO42" s="181"/>
      <c r="FP42" s="181"/>
      <c r="FQ42" s="182"/>
      <c r="FR42" s="182"/>
      <c r="FS42" s="183"/>
      <c r="FT42" s="182"/>
      <c r="FU42" s="184"/>
      <c r="FV42" s="185"/>
      <c r="FW42" s="186"/>
      <c r="FX42" s="187"/>
      <c r="FY42" s="187"/>
      <c r="FZ42" s="187"/>
      <c r="GA42" s="187"/>
      <c r="GB42" s="187"/>
      <c r="GC42" s="188"/>
      <c r="GD42" s="183"/>
      <c r="GE42" s="201"/>
      <c r="GF42" s="181"/>
      <c r="GG42" s="181"/>
      <c r="GH42" s="182"/>
      <c r="GI42" s="182"/>
      <c r="GJ42" s="183"/>
      <c r="GK42" s="182"/>
      <c r="GL42" s="184"/>
      <c r="GM42" s="185"/>
      <c r="GN42" s="186"/>
      <c r="GO42" s="187"/>
      <c r="GP42" s="187"/>
      <c r="GQ42" s="187"/>
      <c r="GR42" s="187"/>
      <c r="GS42" s="187"/>
      <c r="GT42" s="188"/>
      <c r="GU42" s="183"/>
      <c r="GV42" s="201"/>
      <c r="GW42" s="181"/>
      <c r="GX42" s="181"/>
      <c r="GY42" s="182"/>
      <c r="GZ42" s="182"/>
      <c r="HA42" s="183"/>
      <c r="HB42" s="182"/>
      <c r="HC42" s="184"/>
      <c r="HD42" s="185"/>
      <c r="HE42" s="186"/>
      <c r="HF42" s="187"/>
      <c r="HG42" s="187"/>
      <c r="HH42" s="187"/>
      <c r="HI42" s="187"/>
      <c r="HJ42" s="187"/>
      <c r="HK42" s="188"/>
      <c r="HL42" s="183"/>
      <c r="HM42" s="201"/>
      <c r="HN42" s="181"/>
      <c r="HO42" s="181"/>
      <c r="HP42" s="182"/>
      <c r="HQ42" s="182"/>
      <c r="HR42" s="183"/>
      <c r="HS42" s="182"/>
      <c r="HT42" s="184"/>
      <c r="HU42" s="185"/>
      <c r="HV42" s="186"/>
      <c r="HW42" s="187"/>
      <c r="HX42" s="187"/>
      <c r="HY42" s="187"/>
      <c r="HZ42" s="187"/>
      <c r="IA42" s="187"/>
      <c r="IB42" s="188"/>
      <c r="IC42" s="183"/>
      <c r="ID42" s="201"/>
      <c r="IE42" s="181"/>
      <c r="IF42" s="181"/>
      <c r="IG42" s="182"/>
      <c r="IH42" s="182"/>
      <c r="II42" s="183"/>
      <c r="IJ42" s="182"/>
      <c r="IK42" s="184"/>
      <c r="IL42" s="185"/>
      <c r="IM42" s="186"/>
      <c r="IN42" s="187"/>
      <c r="IO42" s="187"/>
      <c r="IP42" s="187"/>
      <c r="IQ42" s="187"/>
      <c r="IR42" s="187"/>
      <c r="IS42" s="188"/>
      <c r="IT42" s="183"/>
      <c r="IU42" s="201"/>
      <c r="IV42" s="181"/>
      <c r="IW42" s="181"/>
      <c r="IX42" s="182"/>
      <c r="IY42" s="182"/>
      <c r="IZ42" s="183"/>
      <c r="JA42" s="182"/>
      <c r="JB42" s="184"/>
      <c r="JC42" s="185"/>
      <c r="JD42" s="186"/>
      <c r="JE42" s="187"/>
      <c r="JF42" s="187"/>
      <c r="JG42" s="187"/>
      <c r="JH42" s="187"/>
      <c r="JI42" s="187"/>
      <c r="JJ42" s="188"/>
      <c r="JK42" s="183"/>
      <c r="JL42" s="201"/>
      <c r="JM42" s="181"/>
      <c r="JN42" s="181"/>
      <c r="JO42" s="182"/>
      <c r="JP42" s="182"/>
      <c r="JQ42" s="183"/>
      <c r="JR42" s="182"/>
      <c r="JS42" s="184"/>
      <c r="JT42" s="185"/>
      <c r="JU42" s="186"/>
      <c r="JV42" s="187"/>
      <c r="JW42" s="187"/>
      <c r="JX42" s="187"/>
      <c r="JY42" s="187"/>
      <c r="JZ42" s="187"/>
      <c r="KA42" s="188"/>
      <c r="KB42" s="183"/>
      <c r="KC42" s="201"/>
      <c r="KD42" s="181"/>
      <c r="KE42" s="181"/>
      <c r="KF42" s="182"/>
      <c r="KG42" s="182"/>
      <c r="KH42" s="183"/>
      <c r="KI42" s="182"/>
      <c r="KJ42" s="184"/>
      <c r="KK42" s="185"/>
      <c r="KL42" s="186"/>
      <c r="KM42" s="187"/>
      <c r="KN42" s="187"/>
      <c r="KO42" s="187"/>
      <c r="KP42" s="187"/>
      <c r="KQ42" s="187"/>
      <c r="KR42" s="188"/>
      <c r="KS42" s="183"/>
      <c r="KT42" s="201"/>
    </row>
    <row r="43" spans="1:306" s="23" customFormat="1">
      <c r="A43" s="181"/>
      <c r="B43" s="181"/>
      <c r="C43" s="182"/>
      <c r="D43" s="182"/>
      <c r="E43" s="183"/>
      <c r="F43" s="182"/>
      <c r="G43" s="184"/>
      <c r="H43" s="185"/>
      <c r="I43" s="186"/>
      <c r="J43" s="187"/>
      <c r="K43" s="187"/>
      <c r="L43" s="187"/>
      <c r="M43" s="187"/>
      <c r="N43" s="187"/>
      <c r="O43" s="188"/>
      <c r="P43" s="183"/>
      <c r="Q43" s="201"/>
      <c r="R43" s="181"/>
      <c r="S43" s="181"/>
      <c r="T43" s="182"/>
      <c r="U43" s="182"/>
      <c r="V43" s="183"/>
      <c r="W43" s="182"/>
      <c r="X43" s="184"/>
      <c r="Y43" s="185"/>
      <c r="Z43" s="186"/>
      <c r="AA43" s="187"/>
      <c r="AB43" s="187"/>
      <c r="AC43" s="187"/>
      <c r="AD43" s="187"/>
      <c r="AE43" s="187"/>
      <c r="AF43" s="188"/>
      <c r="AG43" s="183"/>
      <c r="AH43" s="201"/>
      <c r="AI43" s="181"/>
      <c r="AJ43" s="181"/>
      <c r="AK43" s="182"/>
      <c r="AL43" s="182"/>
      <c r="AM43" s="183"/>
      <c r="AN43" s="182"/>
      <c r="AO43" s="184"/>
      <c r="AP43" s="185"/>
      <c r="AQ43" s="186"/>
      <c r="AR43" s="187"/>
      <c r="AS43" s="187"/>
      <c r="AT43" s="187"/>
      <c r="AU43" s="187"/>
      <c r="AV43" s="187"/>
      <c r="AW43" s="188"/>
      <c r="AX43" s="183"/>
      <c r="AY43" s="201"/>
      <c r="AZ43" s="181"/>
      <c r="BA43" s="181"/>
      <c r="BB43" s="182"/>
      <c r="BC43" s="182"/>
      <c r="BD43" s="183"/>
      <c r="BE43" s="182"/>
      <c r="BF43" s="184"/>
      <c r="BG43" s="185"/>
      <c r="BH43" s="186"/>
      <c r="BI43" s="187"/>
      <c r="BJ43" s="187"/>
      <c r="BK43" s="187"/>
      <c r="BL43" s="187"/>
      <c r="BM43" s="187"/>
      <c r="BN43" s="188"/>
      <c r="BO43" s="183"/>
      <c r="BP43" s="201"/>
      <c r="BQ43" s="181"/>
      <c r="BR43" s="181"/>
      <c r="BS43" s="182"/>
      <c r="BT43" s="182"/>
      <c r="BU43" s="183"/>
      <c r="BV43" s="182"/>
      <c r="BW43" s="184"/>
      <c r="BX43" s="185"/>
      <c r="BY43" s="186"/>
      <c r="BZ43" s="187"/>
      <c r="CA43" s="187"/>
      <c r="CB43" s="187"/>
      <c r="CC43" s="187"/>
      <c r="CD43" s="187"/>
      <c r="CE43" s="188"/>
      <c r="CF43" s="183"/>
      <c r="CG43" s="201"/>
      <c r="CH43" s="181"/>
      <c r="CI43" s="181"/>
      <c r="CJ43" s="182"/>
      <c r="CK43" s="182"/>
      <c r="CL43" s="183"/>
      <c r="CM43" s="182"/>
      <c r="CN43" s="184"/>
      <c r="CO43" s="185"/>
      <c r="CP43" s="186"/>
      <c r="CQ43" s="187"/>
      <c r="CR43" s="187"/>
      <c r="CS43" s="187"/>
      <c r="CT43" s="187"/>
      <c r="CU43" s="187"/>
      <c r="CV43" s="188"/>
      <c r="CW43" s="183"/>
      <c r="CX43" s="201"/>
      <c r="CY43" s="181"/>
      <c r="CZ43" s="181"/>
      <c r="DA43" s="182"/>
      <c r="DB43" s="182"/>
      <c r="DC43" s="183"/>
      <c r="DD43" s="182"/>
      <c r="DE43" s="184"/>
      <c r="DF43" s="185"/>
      <c r="DG43" s="186"/>
      <c r="DH43" s="187"/>
      <c r="DI43" s="187"/>
      <c r="DJ43" s="187"/>
      <c r="DK43" s="187"/>
      <c r="DL43" s="187"/>
      <c r="DM43" s="188"/>
      <c r="DN43" s="183"/>
      <c r="DO43" s="201"/>
      <c r="DP43" s="181"/>
      <c r="DQ43" s="181"/>
      <c r="DR43" s="182"/>
      <c r="DS43" s="182"/>
      <c r="DT43" s="183"/>
      <c r="DU43" s="182"/>
      <c r="DV43" s="184"/>
      <c r="DW43" s="185"/>
      <c r="DX43" s="186"/>
      <c r="DY43" s="187"/>
      <c r="DZ43" s="187"/>
      <c r="EA43" s="187"/>
      <c r="EB43" s="187"/>
      <c r="EC43" s="187"/>
      <c r="ED43" s="188"/>
      <c r="EE43" s="183"/>
      <c r="EF43" s="201"/>
      <c r="EG43" s="181"/>
      <c r="EH43" s="181"/>
      <c r="EI43" s="182"/>
      <c r="EJ43" s="182"/>
      <c r="EK43" s="183"/>
      <c r="EL43" s="182"/>
      <c r="EM43" s="184"/>
      <c r="EN43" s="185"/>
      <c r="EO43" s="186"/>
      <c r="EP43" s="187"/>
      <c r="EQ43" s="187"/>
      <c r="ER43" s="187"/>
      <c r="ES43" s="187"/>
      <c r="ET43" s="187"/>
      <c r="EU43" s="188"/>
      <c r="EV43" s="183"/>
      <c r="EW43" s="201"/>
      <c r="EX43" s="181"/>
      <c r="EY43" s="181"/>
      <c r="EZ43" s="182"/>
      <c r="FA43" s="182"/>
      <c r="FB43" s="183"/>
      <c r="FC43" s="182"/>
      <c r="FD43" s="184"/>
      <c r="FE43" s="185"/>
      <c r="FF43" s="186"/>
      <c r="FG43" s="187"/>
      <c r="FH43" s="187"/>
      <c r="FI43" s="187"/>
      <c r="FJ43" s="187"/>
      <c r="FK43" s="187"/>
      <c r="FL43" s="188"/>
      <c r="FM43" s="183"/>
      <c r="FN43" s="201"/>
      <c r="FO43" s="181"/>
      <c r="FP43" s="181"/>
      <c r="FQ43" s="182"/>
      <c r="FR43" s="182"/>
      <c r="FS43" s="183"/>
      <c r="FT43" s="182"/>
      <c r="FU43" s="184"/>
      <c r="FV43" s="185"/>
      <c r="FW43" s="186"/>
      <c r="FX43" s="187"/>
      <c r="FY43" s="187"/>
      <c r="FZ43" s="187"/>
      <c r="GA43" s="187"/>
      <c r="GB43" s="187"/>
      <c r="GC43" s="188"/>
      <c r="GD43" s="183"/>
      <c r="GE43" s="201"/>
      <c r="GF43" s="181"/>
      <c r="GG43" s="181"/>
      <c r="GH43" s="182"/>
      <c r="GI43" s="182"/>
      <c r="GJ43" s="183"/>
      <c r="GK43" s="182"/>
      <c r="GL43" s="184"/>
      <c r="GM43" s="185"/>
      <c r="GN43" s="186"/>
      <c r="GO43" s="187"/>
      <c r="GP43" s="187"/>
      <c r="GQ43" s="187"/>
      <c r="GR43" s="187"/>
      <c r="GS43" s="187"/>
      <c r="GT43" s="188"/>
      <c r="GU43" s="183"/>
      <c r="GV43" s="201"/>
      <c r="GW43" s="181"/>
      <c r="GX43" s="181"/>
      <c r="GY43" s="182"/>
      <c r="GZ43" s="182"/>
      <c r="HA43" s="183"/>
      <c r="HB43" s="182"/>
      <c r="HC43" s="184"/>
      <c r="HD43" s="185"/>
      <c r="HE43" s="186"/>
      <c r="HF43" s="187"/>
      <c r="HG43" s="187"/>
      <c r="HH43" s="187"/>
      <c r="HI43" s="187"/>
      <c r="HJ43" s="187"/>
      <c r="HK43" s="188"/>
      <c r="HL43" s="183"/>
      <c r="HM43" s="201"/>
      <c r="HN43" s="181"/>
      <c r="HO43" s="181"/>
      <c r="HP43" s="182"/>
      <c r="HQ43" s="182"/>
      <c r="HR43" s="183"/>
      <c r="HS43" s="182"/>
      <c r="HT43" s="184"/>
      <c r="HU43" s="185"/>
      <c r="HV43" s="186"/>
      <c r="HW43" s="187"/>
      <c r="HX43" s="187"/>
      <c r="HY43" s="187"/>
      <c r="HZ43" s="187"/>
      <c r="IA43" s="187"/>
      <c r="IB43" s="188"/>
      <c r="IC43" s="183"/>
      <c r="ID43" s="201"/>
      <c r="IE43" s="181"/>
      <c r="IF43" s="181"/>
      <c r="IG43" s="182"/>
      <c r="IH43" s="182"/>
      <c r="II43" s="183"/>
      <c r="IJ43" s="182"/>
      <c r="IK43" s="184"/>
      <c r="IL43" s="185"/>
      <c r="IM43" s="186"/>
      <c r="IN43" s="187"/>
      <c r="IO43" s="187"/>
      <c r="IP43" s="187"/>
      <c r="IQ43" s="187"/>
      <c r="IR43" s="187"/>
      <c r="IS43" s="188"/>
      <c r="IT43" s="183"/>
      <c r="IU43" s="201"/>
      <c r="IV43" s="181"/>
      <c r="IW43" s="181"/>
      <c r="IX43" s="182"/>
      <c r="IY43" s="182"/>
      <c r="IZ43" s="183"/>
      <c r="JA43" s="182"/>
      <c r="JB43" s="184"/>
      <c r="JC43" s="185"/>
      <c r="JD43" s="186"/>
      <c r="JE43" s="187"/>
      <c r="JF43" s="187"/>
      <c r="JG43" s="187"/>
      <c r="JH43" s="187"/>
      <c r="JI43" s="187"/>
      <c r="JJ43" s="188"/>
      <c r="JK43" s="183"/>
      <c r="JL43" s="201"/>
      <c r="JM43" s="181"/>
      <c r="JN43" s="181"/>
      <c r="JO43" s="182"/>
      <c r="JP43" s="182"/>
      <c r="JQ43" s="183"/>
      <c r="JR43" s="182"/>
      <c r="JS43" s="184"/>
      <c r="JT43" s="185"/>
      <c r="JU43" s="186"/>
      <c r="JV43" s="187"/>
      <c r="JW43" s="187"/>
      <c r="JX43" s="187"/>
      <c r="JY43" s="187"/>
      <c r="JZ43" s="187"/>
      <c r="KA43" s="188"/>
      <c r="KB43" s="183"/>
      <c r="KC43" s="201"/>
      <c r="KD43" s="181"/>
      <c r="KE43" s="181"/>
      <c r="KF43" s="182"/>
      <c r="KG43" s="182"/>
      <c r="KH43" s="183"/>
      <c r="KI43" s="182"/>
      <c r="KJ43" s="184"/>
      <c r="KK43" s="185"/>
      <c r="KL43" s="186"/>
      <c r="KM43" s="187"/>
      <c r="KN43" s="187"/>
      <c r="KO43" s="187"/>
      <c r="KP43" s="187"/>
      <c r="KQ43" s="187"/>
      <c r="KR43" s="188"/>
      <c r="KS43" s="183"/>
      <c r="KT43" s="201"/>
    </row>
    <row r="44" spans="1:306" s="23" customFormat="1">
      <c r="A44" s="181"/>
      <c r="B44" s="181"/>
      <c r="C44" s="182"/>
      <c r="D44" s="182"/>
      <c r="E44" s="183"/>
      <c r="F44" s="182"/>
      <c r="G44" s="184"/>
      <c r="H44" s="185"/>
      <c r="I44" s="186"/>
      <c r="J44" s="187"/>
      <c r="K44" s="187"/>
      <c r="L44" s="187"/>
      <c r="M44" s="187"/>
      <c r="N44" s="187"/>
      <c r="O44" s="188"/>
      <c r="P44" s="183"/>
      <c r="Q44" s="201"/>
      <c r="R44" s="181"/>
      <c r="S44" s="181"/>
      <c r="T44" s="182"/>
      <c r="U44" s="182"/>
      <c r="V44" s="183"/>
      <c r="W44" s="182"/>
      <c r="X44" s="184"/>
      <c r="Y44" s="185"/>
      <c r="Z44" s="186"/>
      <c r="AA44" s="187"/>
      <c r="AB44" s="187"/>
      <c r="AC44" s="187"/>
      <c r="AD44" s="187"/>
      <c r="AE44" s="187"/>
      <c r="AF44" s="188"/>
      <c r="AG44" s="183"/>
      <c r="AH44" s="201"/>
      <c r="AI44" s="181"/>
      <c r="AJ44" s="181"/>
      <c r="AK44" s="182"/>
      <c r="AL44" s="182"/>
      <c r="AM44" s="183"/>
      <c r="AN44" s="182"/>
      <c r="AO44" s="184"/>
      <c r="AP44" s="185"/>
      <c r="AQ44" s="186"/>
      <c r="AR44" s="187"/>
      <c r="AS44" s="187"/>
      <c r="AT44" s="187"/>
      <c r="AU44" s="187"/>
      <c r="AV44" s="187"/>
      <c r="AW44" s="188"/>
      <c r="AX44" s="183"/>
      <c r="AY44" s="201"/>
      <c r="AZ44" s="181"/>
      <c r="BA44" s="181"/>
      <c r="BB44" s="182"/>
      <c r="BC44" s="182"/>
      <c r="BD44" s="183"/>
      <c r="BE44" s="182"/>
      <c r="BF44" s="184"/>
      <c r="BG44" s="185"/>
      <c r="BH44" s="186"/>
      <c r="BI44" s="187"/>
      <c r="BJ44" s="187"/>
      <c r="BK44" s="187"/>
      <c r="BL44" s="187"/>
      <c r="BM44" s="187"/>
      <c r="BN44" s="188"/>
      <c r="BO44" s="183"/>
      <c r="BP44" s="201"/>
      <c r="BQ44" s="181"/>
      <c r="BR44" s="181"/>
      <c r="BS44" s="182"/>
      <c r="BT44" s="182"/>
      <c r="BU44" s="183"/>
      <c r="BV44" s="182"/>
      <c r="BW44" s="184"/>
      <c r="BX44" s="185"/>
      <c r="BY44" s="186"/>
      <c r="BZ44" s="187"/>
      <c r="CA44" s="187"/>
      <c r="CB44" s="187"/>
      <c r="CC44" s="187"/>
      <c r="CD44" s="187"/>
      <c r="CE44" s="188"/>
      <c r="CF44" s="183"/>
      <c r="CG44" s="201"/>
      <c r="CH44" s="181"/>
      <c r="CI44" s="181"/>
      <c r="CJ44" s="182"/>
      <c r="CK44" s="182"/>
      <c r="CL44" s="183"/>
      <c r="CM44" s="182"/>
      <c r="CN44" s="184"/>
      <c r="CO44" s="185"/>
      <c r="CP44" s="186"/>
      <c r="CQ44" s="187"/>
      <c r="CR44" s="187"/>
      <c r="CS44" s="187"/>
      <c r="CT44" s="187"/>
      <c r="CU44" s="187"/>
      <c r="CV44" s="188"/>
      <c r="CW44" s="183"/>
      <c r="CX44" s="201"/>
      <c r="CY44" s="181"/>
      <c r="CZ44" s="181"/>
      <c r="DA44" s="182"/>
      <c r="DB44" s="182"/>
      <c r="DC44" s="183"/>
      <c r="DD44" s="182"/>
      <c r="DE44" s="184"/>
      <c r="DF44" s="185"/>
      <c r="DG44" s="186"/>
      <c r="DH44" s="187"/>
      <c r="DI44" s="187"/>
      <c r="DJ44" s="187"/>
      <c r="DK44" s="187"/>
      <c r="DL44" s="187"/>
      <c r="DM44" s="188"/>
      <c r="DN44" s="183"/>
      <c r="DO44" s="201"/>
      <c r="DP44" s="181"/>
      <c r="DQ44" s="181"/>
      <c r="DR44" s="182"/>
      <c r="DS44" s="182"/>
      <c r="DT44" s="183"/>
      <c r="DU44" s="182"/>
      <c r="DV44" s="184"/>
      <c r="DW44" s="185"/>
      <c r="DX44" s="186"/>
      <c r="DY44" s="187"/>
      <c r="DZ44" s="187"/>
      <c r="EA44" s="187"/>
      <c r="EB44" s="187"/>
      <c r="EC44" s="187"/>
      <c r="ED44" s="188"/>
      <c r="EE44" s="183"/>
      <c r="EF44" s="201"/>
      <c r="EG44" s="181"/>
      <c r="EH44" s="181"/>
      <c r="EI44" s="182"/>
      <c r="EJ44" s="182"/>
      <c r="EK44" s="183"/>
      <c r="EL44" s="182"/>
      <c r="EM44" s="184"/>
      <c r="EN44" s="185"/>
      <c r="EO44" s="186"/>
      <c r="EP44" s="187"/>
      <c r="EQ44" s="187"/>
      <c r="ER44" s="187"/>
      <c r="ES44" s="187"/>
      <c r="ET44" s="187"/>
      <c r="EU44" s="188"/>
      <c r="EV44" s="183"/>
      <c r="EW44" s="201"/>
      <c r="EX44" s="181"/>
      <c r="EY44" s="181"/>
      <c r="EZ44" s="182"/>
      <c r="FA44" s="182"/>
      <c r="FB44" s="183"/>
      <c r="FC44" s="182"/>
      <c r="FD44" s="184"/>
      <c r="FE44" s="185"/>
      <c r="FF44" s="186"/>
      <c r="FG44" s="187"/>
      <c r="FH44" s="187"/>
      <c r="FI44" s="187"/>
      <c r="FJ44" s="187"/>
      <c r="FK44" s="187"/>
      <c r="FL44" s="188"/>
      <c r="FM44" s="183"/>
      <c r="FN44" s="201"/>
      <c r="FO44" s="181"/>
      <c r="FP44" s="181"/>
      <c r="FQ44" s="182"/>
      <c r="FR44" s="182"/>
      <c r="FS44" s="183"/>
      <c r="FT44" s="182"/>
      <c r="FU44" s="184"/>
      <c r="FV44" s="185"/>
      <c r="FW44" s="186"/>
      <c r="FX44" s="187"/>
      <c r="FY44" s="187"/>
      <c r="FZ44" s="187"/>
      <c r="GA44" s="187"/>
      <c r="GB44" s="187"/>
      <c r="GC44" s="188"/>
      <c r="GD44" s="183"/>
      <c r="GE44" s="201"/>
      <c r="GF44" s="181"/>
      <c r="GG44" s="181"/>
      <c r="GH44" s="182"/>
      <c r="GI44" s="182"/>
      <c r="GJ44" s="183"/>
      <c r="GK44" s="182"/>
      <c r="GL44" s="184"/>
      <c r="GM44" s="185"/>
      <c r="GN44" s="186"/>
      <c r="GO44" s="187"/>
      <c r="GP44" s="187"/>
      <c r="GQ44" s="187"/>
      <c r="GR44" s="187"/>
      <c r="GS44" s="187"/>
      <c r="GT44" s="188"/>
      <c r="GU44" s="183"/>
      <c r="GV44" s="201"/>
      <c r="GW44" s="181"/>
      <c r="GX44" s="181"/>
      <c r="GY44" s="182"/>
      <c r="GZ44" s="182"/>
      <c r="HA44" s="183"/>
      <c r="HB44" s="182"/>
      <c r="HC44" s="184"/>
      <c r="HD44" s="185"/>
      <c r="HE44" s="186"/>
      <c r="HF44" s="187"/>
      <c r="HG44" s="187"/>
      <c r="HH44" s="187"/>
      <c r="HI44" s="187"/>
      <c r="HJ44" s="187"/>
      <c r="HK44" s="188"/>
      <c r="HL44" s="183"/>
      <c r="HM44" s="201"/>
      <c r="HN44" s="181"/>
      <c r="HO44" s="181"/>
      <c r="HP44" s="182"/>
      <c r="HQ44" s="182"/>
      <c r="HR44" s="183"/>
      <c r="HS44" s="182"/>
      <c r="HT44" s="184"/>
      <c r="HU44" s="185"/>
      <c r="HV44" s="186"/>
      <c r="HW44" s="187"/>
      <c r="HX44" s="187"/>
      <c r="HY44" s="187"/>
      <c r="HZ44" s="187"/>
      <c r="IA44" s="187"/>
      <c r="IB44" s="188"/>
      <c r="IC44" s="183"/>
      <c r="ID44" s="201"/>
      <c r="IE44" s="181"/>
      <c r="IF44" s="181"/>
      <c r="IG44" s="182"/>
      <c r="IH44" s="182"/>
      <c r="II44" s="183"/>
      <c r="IJ44" s="182"/>
      <c r="IK44" s="184"/>
      <c r="IL44" s="185"/>
      <c r="IM44" s="186"/>
      <c r="IN44" s="187"/>
      <c r="IO44" s="187"/>
      <c r="IP44" s="187"/>
      <c r="IQ44" s="187"/>
      <c r="IR44" s="187"/>
      <c r="IS44" s="188"/>
      <c r="IT44" s="183"/>
      <c r="IU44" s="201"/>
      <c r="IV44" s="181"/>
      <c r="IW44" s="181"/>
      <c r="IX44" s="182"/>
      <c r="IY44" s="182"/>
      <c r="IZ44" s="183"/>
      <c r="JA44" s="182"/>
      <c r="JB44" s="184"/>
      <c r="JC44" s="185"/>
      <c r="JD44" s="186"/>
      <c r="JE44" s="187"/>
      <c r="JF44" s="187"/>
      <c r="JG44" s="187"/>
      <c r="JH44" s="187"/>
      <c r="JI44" s="187"/>
      <c r="JJ44" s="188"/>
      <c r="JK44" s="183"/>
      <c r="JL44" s="201"/>
      <c r="JM44" s="181"/>
      <c r="JN44" s="181"/>
      <c r="JO44" s="182"/>
      <c r="JP44" s="182"/>
      <c r="JQ44" s="183"/>
      <c r="JR44" s="182"/>
      <c r="JS44" s="184"/>
      <c r="JT44" s="185"/>
      <c r="JU44" s="186"/>
      <c r="JV44" s="187"/>
      <c r="JW44" s="187"/>
      <c r="JX44" s="187"/>
      <c r="JY44" s="187"/>
      <c r="JZ44" s="187"/>
      <c r="KA44" s="188"/>
      <c r="KB44" s="183"/>
      <c r="KC44" s="201"/>
      <c r="KD44" s="181"/>
      <c r="KE44" s="181"/>
      <c r="KF44" s="182"/>
      <c r="KG44" s="182"/>
      <c r="KH44" s="183"/>
      <c r="KI44" s="182"/>
      <c r="KJ44" s="184"/>
      <c r="KK44" s="185"/>
      <c r="KL44" s="186"/>
      <c r="KM44" s="187"/>
      <c r="KN44" s="187"/>
      <c r="KO44" s="187"/>
      <c r="KP44" s="187"/>
      <c r="KQ44" s="187"/>
      <c r="KR44" s="188"/>
      <c r="KS44" s="183"/>
      <c r="KT44" s="201"/>
    </row>
    <row r="45" spans="1:306" s="23" customFormat="1">
      <c r="A45" s="181"/>
      <c r="B45" s="181"/>
      <c r="C45" s="182"/>
      <c r="D45" s="182"/>
      <c r="E45" s="183"/>
      <c r="F45" s="182"/>
      <c r="G45" s="184"/>
      <c r="H45" s="185"/>
      <c r="I45" s="186"/>
      <c r="J45" s="187"/>
      <c r="K45" s="187"/>
      <c r="L45" s="187"/>
      <c r="M45" s="187"/>
      <c r="N45" s="187"/>
      <c r="O45" s="188"/>
      <c r="P45" s="183"/>
      <c r="Q45" s="201"/>
      <c r="R45" s="181"/>
      <c r="S45" s="181"/>
      <c r="T45" s="182"/>
      <c r="U45" s="182"/>
      <c r="V45" s="183"/>
      <c r="W45" s="182"/>
      <c r="X45" s="184"/>
      <c r="Y45" s="185"/>
      <c r="Z45" s="186"/>
      <c r="AA45" s="187"/>
      <c r="AB45" s="187"/>
      <c r="AC45" s="187"/>
      <c r="AD45" s="187"/>
      <c r="AE45" s="187"/>
      <c r="AF45" s="188"/>
      <c r="AG45" s="183"/>
      <c r="AH45" s="201"/>
      <c r="AI45" s="181"/>
      <c r="AJ45" s="181"/>
      <c r="AK45" s="182"/>
      <c r="AL45" s="182"/>
      <c r="AM45" s="183"/>
      <c r="AN45" s="182"/>
      <c r="AO45" s="184"/>
      <c r="AP45" s="185"/>
      <c r="AQ45" s="186"/>
      <c r="AR45" s="187"/>
      <c r="AS45" s="187"/>
      <c r="AT45" s="187"/>
      <c r="AU45" s="187"/>
      <c r="AV45" s="187"/>
      <c r="AW45" s="188"/>
      <c r="AX45" s="183"/>
      <c r="AY45" s="201"/>
      <c r="AZ45" s="181"/>
      <c r="BA45" s="181"/>
      <c r="BB45" s="182"/>
      <c r="BC45" s="182"/>
      <c r="BD45" s="183"/>
      <c r="BE45" s="182"/>
      <c r="BF45" s="184"/>
      <c r="BG45" s="185"/>
      <c r="BH45" s="186"/>
      <c r="BI45" s="187"/>
      <c r="BJ45" s="187"/>
      <c r="BK45" s="187"/>
      <c r="BL45" s="187"/>
      <c r="BM45" s="187"/>
      <c r="BN45" s="188"/>
      <c r="BO45" s="183"/>
      <c r="BP45" s="201"/>
      <c r="BQ45" s="181"/>
      <c r="BR45" s="181"/>
      <c r="BS45" s="182"/>
      <c r="BT45" s="182"/>
      <c r="BU45" s="183"/>
      <c r="BV45" s="182"/>
      <c r="BW45" s="184"/>
      <c r="BX45" s="185"/>
      <c r="BY45" s="186"/>
      <c r="BZ45" s="187"/>
      <c r="CA45" s="187"/>
      <c r="CB45" s="187"/>
      <c r="CC45" s="187"/>
      <c r="CD45" s="187"/>
      <c r="CE45" s="188"/>
      <c r="CF45" s="183"/>
      <c r="CG45" s="201"/>
      <c r="CH45" s="181"/>
      <c r="CI45" s="181"/>
      <c r="CJ45" s="182"/>
      <c r="CK45" s="182"/>
      <c r="CL45" s="183"/>
      <c r="CM45" s="182"/>
      <c r="CN45" s="184"/>
      <c r="CO45" s="185"/>
      <c r="CP45" s="186"/>
      <c r="CQ45" s="187"/>
      <c r="CR45" s="187"/>
      <c r="CS45" s="187"/>
      <c r="CT45" s="187"/>
      <c r="CU45" s="187"/>
      <c r="CV45" s="188"/>
      <c r="CW45" s="183"/>
      <c r="CX45" s="201"/>
      <c r="CY45" s="181"/>
      <c r="CZ45" s="181"/>
      <c r="DA45" s="182"/>
      <c r="DB45" s="182"/>
      <c r="DC45" s="183"/>
      <c r="DD45" s="182"/>
      <c r="DE45" s="184"/>
      <c r="DF45" s="185"/>
      <c r="DG45" s="186"/>
      <c r="DH45" s="187"/>
      <c r="DI45" s="187"/>
      <c r="DJ45" s="187"/>
      <c r="DK45" s="187"/>
      <c r="DL45" s="187"/>
      <c r="DM45" s="188"/>
      <c r="DN45" s="183"/>
      <c r="DO45" s="201"/>
      <c r="DP45" s="181"/>
      <c r="DQ45" s="181"/>
      <c r="DR45" s="182"/>
      <c r="DS45" s="182"/>
      <c r="DT45" s="183"/>
      <c r="DU45" s="182"/>
      <c r="DV45" s="184"/>
      <c r="DW45" s="185"/>
      <c r="DX45" s="186"/>
      <c r="DY45" s="187"/>
      <c r="DZ45" s="187"/>
      <c r="EA45" s="187"/>
      <c r="EB45" s="187"/>
      <c r="EC45" s="187"/>
      <c r="ED45" s="188"/>
      <c r="EE45" s="183"/>
      <c r="EF45" s="201"/>
      <c r="EG45" s="181"/>
      <c r="EH45" s="181"/>
      <c r="EI45" s="182"/>
      <c r="EJ45" s="182"/>
      <c r="EK45" s="183"/>
      <c r="EL45" s="182"/>
      <c r="EM45" s="184"/>
      <c r="EN45" s="185"/>
      <c r="EO45" s="186"/>
      <c r="EP45" s="187"/>
      <c r="EQ45" s="187"/>
      <c r="ER45" s="187"/>
      <c r="ES45" s="187"/>
      <c r="ET45" s="187"/>
      <c r="EU45" s="188"/>
      <c r="EV45" s="183"/>
      <c r="EW45" s="201"/>
      <c r="EX45" s="181"/>
      <c r="EY45" s="181"/>
      <c r="EZ45" s="182"/>
      <c r="FA45" s="182"/>
      <c r="FB45" s="183"/>
      <c r="FC45" s="182"/>
      <c r="FD45" s="184"/>
      <c r="FE45" s="185"/>
      <c r="FF45" s="186"/>
      <c r="FG45" s="187"/>
      <c r="FH45" s="187"/>
      <c r="FI45" s="187"/>
      <c r="FJ45" s="187"/>
      <c r="FK45" s="187"/>
      <c r="FL45" s="188"/>
      <c r="FM45" s="183"/>
      <c r="FN45" s="201"/>
      <c r="FO45" s="181"/>
      <c r="FP45" s="181"/>
      <c r="FQ45" s="182"/>
      <c r="FR45" s="182"/>
      <c r="FS45" s="183"/>
      <c r="FT45" s="182"/>
      <c r="FU45" s="184"/>
      <c r="FV45" s="185"/>
      <c r="FW45" s="186"/>
      <c r="FX45" s="187"/>
      <c r="FY45" s="187"/>
      <c r="FZ45" s="187"/>
      <c r="GA45" s="187"/>
      <c r="GB45" s="187"/>
      <c r="GC45" s="188"/>
      <c r="GD45" s="183"/>
      <c r="GE45" s="201"/>
      <c r="GF45" s="181"/>
      <c r="GG45" s="181"/>
      <c r="GH45" s="182"/>
      <c r="GI45" s="182"/>
      <c r="GJ45" s="183"/>
      <c r="GK45" s="182"/>
      <c r="GL45" s="184"/>
      <c r="GM45" s="185"/>
      <c r="GN45" s="186"/>
      <c r="GO45" s="187"/>
      <c r="GP45" s="187"/>
      <c r="GQ45" s="187"/>
      <c r="GR45" s="187"/>
      <c r="GS45" s="187"/>
      <c r="GT45" s="188"/>
      <c r="GU45" s="183"/>
      <c r="GV45" s="201"/>
      <c r="GW45" s="181"/>
      <c r="GX45" s="181"/>
      <c r="GY45" s="182"/>
      <c r="GZ45" s="182"/>
      <c r="HA45" s="183"/>
      <c r="HB45" s="182"/>
      <c r="HC45" s="184"/>
      <c r="HD45" s="185"/>
      <c r="HE45" s="186"/>
      <c r="HF45" s="187"/>
      <c r="HG45" s="187"/>
      <c r="HH45" s="187"/>
      <c r="HI45" s="187"/>
      <c r="HJ45" s="187"/>
      <c r="HK45" s="188"/>
      <c r="HL45" s="183"/>
      <c r="HM45" s="201"/>
      <c r="HN45" s="181"/>
      <c r="HO45" s="181"/>
      <c r="HP45" s="182"/>
      <c r="HQ45" s="182"/>
      <c r="HR45" s="183"/>
      <c r="HS45" s="182"/>
      <c r="HT45" s="184"/>
      <c r="HU45" s="185"/>
      <c r="HV45" s="186"/>
      <c r="HW45" s="187"/>
      <c r="HX45" s="187"/>
      <c r="HY45" s="187"/>
      <c r="HZ45" s="187"/>
      <c r="IA45" s="187"/>
      <c r="IB45" s="188"/>
      <c r="IC45" s="183"/>
      <c r="ID45" s="201"/>
      <c r="IE45" s="181"/>
      <c r="IF45" s="181"/>
      <c r="IG45" s="182"/>
      <c r="IH45" s="182"/>
      <c r="II45" s="183"/>
      <c r="IJ45" s="182"/>
      <c r="IK45" s="184"/>
      <c r="IL45" s="185"/>
      <c r="IM45" s="186"/>
      <c r="IN45" s="187"/>
      <c r="IO45" s="187"/>
      <c r="IP45" s="187"/>
      <c r="IQ45" s="187"/>
      <c r="IR45" s="187"/>
      <c r="IS45" s="188"/>
      <c r="IT45" s="183"/>
      <c r="IU45" s="201"/>
      <c r="IV45" s="181"/>
      <c r="IW45" s="181"/>
      <c r="IX45" s="182"/>
      <c r="IY45" s="182"/>
      <c r="IZ45" s="183"/>
      <c r="JA45" s="182"/>
      <c r="JB45" s="184"/>
      <c r="JC45" s="185"/>
      <c r="JD45" s="186"/>
      <c r="JE45" s="187"/>
      <c r="JF45" s="187"/>
      <c r="JG45" s="187"/>
      <c r="JH45" s="187"/>
      <c r="JI45" s="187"/>
      <c r="JJ45" s="188"/>
      <c r="JK45" s="183"/>
      <c r="JL45" s="201"/>
      <c r="JM45" s="181"/>
      <c r="JN45" s="181"/>
      <c r="JO45" s="182"/>
      <c r="JP45" s="182"/>
      <c r="JQ45" s="183"/>
      <c r="JR45" s="182"/>
      <c r="JS45" s="184"/>
      <c r="JT45" s="185"/>
      <c r="JU45" s="186"/>
      <c r="JV45" s="187"/>
      <c r="JW45" s="187"/>
      <c r="JX45" s="187"/>
      <c r="JY45" s="187"/>
      <c r="JZ45" s="187"/>
      <c r="KA45" s="188"/>
      <c r="KB45" s="183"/>
      <c r="KC45" s="201"/>
      <c r="KD45" s="181"/>
      <c r="KE45" s="181"/>
      <c r="KF45" s="182"/>
      <c r="KG45" s="182"/>
      <c r="KH45" s="183"/>
      <c r="KI45" s="182"/>
      <c r="KJ45" s="184"/>
      <c r="KK45" s="185"/>
      <c r="KL45" s="186"/>
      <c r="KM45" s="187"/>
      <c r="KN45" s="187"/>
      <c r="KO45" s="187"/>
      <c r="KP45" s="187"/>
      <c r="KQ45" s="187"/>
      <c r="KR45" s="188"/>
      <c r="KS45" s="183"/>
      <c r="KT45" s="201"/>
    </row>
    <row r="46" spans="1:306" s="23" customFormat="1">
      <c r="A46" s="181"/>
      <c r="B46" s="181"/>
      <c r="C46" s="182"/>
      <c r="D46" s="182"/>
      <c r="E46" s="183"/>
      <c r="F46" s="182"/>
      <c r="G46" s="184"/>
      <c r="H46" s="185"/>
      <c r="I46" s="186"/>
      <c r="J46" s="187"/>
      <c r="K46" s="187"/>
      <c r="L46" s="187"/>
      <c r="M46" s="187"/>
      <c r="N46" s="187"/>
      <c r="O46" s="188"/>
      <c r="P46" s="183"/>
      <c r="Q46" s="201"/>
      <c r="R46" s="181"/>
      <c r="S46" s="181"/>
      <c r="T46" s="182"/>
      <c r="U46" s="182"/>
      <c r="V46" s="183"/>
      <c r="W46" s="182"/>
      <c r="X46" s="184"/>
      <c r="Y46" s="185"/>
      <c r="Z46" s="186"/>
      <c r="AA46" s="187"/>
      <c r="AB46" s="187"/>
      <c r="AC46" s="187"/>
      <c r="AD46" s="187"/>
      <c r="AE46" s="187"/>
      <c r="AF46" s="188"/>
      <c r="AG46" s="183"/>
      <c r="AH46" s="201"/>
      <c r="AI46" s="181"/>
      <c r="AJ46" s="181"/>
      <c r="AK46" s="182"/>
      <c r="AL46" s="182"/>
      <c r="AM46" s="183"/>
      <c r="AN46" s="182"/>
      <c r="AO46" s="184"/>
      <c r="AP46" s="185"/>
      <c r="AQ46" s="186"/>
      <c r="AR46" s="187"/>
      <c r="AS46" s="187"/>
      <c r="AT46" s="187"/>
      <c r="AU46" s="187"/>
      <c r="AV46" s="187"/>
      <c r="AW46" s="188"/>
      <c r="AX46" s="183"/>
      <c r="AY46" s="201"/>
      <c r="AZ46" s="181"/>
      <c r="BA46" s="181"/>
      <c r="BB46" s="182"/>
      <c r="BC46" s="182"/>
      <c r="BD46" s="183"/>
      <c r="BE46" s="182"/>
      <c r="BF46" s="184"/>
      <c r="BG46" s="185"/>
      <c r="BH46" s="186"/>
      <c r="BI46" s="187"/>
      <c r="BJ46" s="187"/>
      <c r="BK46" s="187"/>
      <c r="BL46" s="187"/>
      <c r="BM46" s="187"/>
      <c r="BN46" s="188"/>
      <c r="BO46" s="183"/>
      <c r="BP46" s="201"/>
      <c r="BQ46" s="181"/>
      <c r="BR46" s="181"/>
      <c r="BS46" s="182"/>
      <c r="BT46" s="182"/>
      <c r="BU46" s="183"/>
      <c r="BV46" s="182"/>
      <c r="BW46" s="184"/>
      <c r="BX46" s="185"/>
      <c r="BY46" s="186"/>
      <c r="BZ46" s="187"/>
      <c r="CA46" s="187"/>
      <c r="CB46" s="187"/>
      <c r="CC46" s="187"/>
      <c r="CD46" s="187"/>
      <c r="CE46" s="188"/>
      <c r="CF46" s="183"/>
      <c r="CG46" s="201"/>
      <c r="CH46" s="181"/>
      <c r="CI46" s="181"/>
      <c r="CJ46" s="182"/>
      <c r="CK46" s="182"/>
      <c r="CL46" s="183"/>
      <c r="CM46" s="182"/>
      <c r="CN46" s="184"/>
      <c r="CO46" s="185"/>
      <c r="CP46" s="186"/>
      <c r="CQ46" s="187"/>
      <c r="CR46" s="187"/>
      <c r="CS46" s="187"/>
      <c r="CT46" s="187"/>
      <c r="CU46" s="187"/>
      <c r="CV46" s="188"/>
      <c r="CW46" s="183"/>
      <c r="CX46" s="201"/>
      <c r="CY46" s="181"/>
      <c r="CZ46" s="181"/>
      <c r="DA46" s="182"/>
      <c r="DB46" s="182"/>
      <c r="DC46" s="183"/>
      <c r="DD46" s="182"/>
      <c r="DE46" s="184"/>
      <c r="DF46" s="185"/>
      <c r="DG46" s="186"/>
      <c r="DH46" s="187"/>
      <c r="DI46" s="187"/>
      <c r="DJ46" s="187"/>
      <c r="DK46" s="187"/>
      <c r="DL46" s="187"/>
      <c r="DM46" s="188"/>
      <c r="DN46" s="183"/>
      <c r="DO46" s="201"/>
      <c r="DP46" s="181"/>
      <c r="DQ46" s="181"/>
      <c r="DR46" s="182"/>
      <c r="DS46" s="182"/>
      <c r="DT46" s="183"/>
      <c r="DU46" s="182"/>
      <c r="DV46" s="184"/>
      <c r="DW46" s="185"/>
      <c r="DX46" s="186"/>
      <c r="DY46" s="187"/>
      <c r="DZ46" s="187"/>
      <c r="EA46" s="187"/>
      <c r="EB46" s="187"/>
      <c r="EC46" s="187"/>
      <c r="ED46" s="188"/>
      <c r="EE46" s="183"/>
      <c r="EF46" s="201"/>
      <c r="EG46" s="181"/>
      <c r="EH46" s="181"/>
      <c r="EI46" s="182"/>
      <c r="EJ46" s="182"/>
      <c r="EK46" s="183"/>
      <c r="EL46" s="182"/>
      <c r="EM46" s="184"/>
      <c r="EN46" s="185"/>
      <c r="EO46" s="186"/>
      <c r="EP46" s="187"/>
      <c r="EQ46" s="187"/>
      <c r="ER46" s="187"/>
      <c r="ES46" s="187"/>
      <c r="ET46" s="187"/>
      <c r="EU46" s="188"/>
      <c r="EV46" s="183"/>
      <c r="EW46" s="201"/>
      <c r="EX46" s="181"/>
      <c r="EY46" s="181"/>
      <c r="EZ46" s="182"/>
      <c r="FA46" s="182"/>
      <c r="FB46" s="183"/>
      <c r="FC46" s="182"/>
      <c r="FD46" s="184"/>
      <c r="FE46" s="185"/>
      <c r="FF46" s="186"/>
      <c r="FG46" s="187"/>
      <c r="FH46" s="187"/>
      <c r="FI46" s="187"/>
      <c r="FJ46" s="187"/>
      <c r="FK46" s="187"/>
      <c r="FL46" s="188"/>
      <c r="FM46" s="183"/>
      <c r="FN46" s="201"/>
      <c r="FO46" s="181"/>
      <c r="FP46" s="181"/>
      <c r="FQ46" s="182"/>
      <c r="FR46" s="182"/>
      <c r="FS46" s="183"/>
      <c r="FT46" s="182"/>
      <c r="FU46" s="184"/>
      <c r="FV46" s="185"/>
      <c r="FW46" s="186"/>
      <c r="FX46" s="187"/>
      <c r="FY46" s="187"/>
      <c r="FZ46" s="187"/>
      <c r="GA46" s="187"/>
      <c r="GB46" s="187"/>
      <c r="GC46" s="188"/>
      <c r="GD46" s="183"/>
      <c r="GE46" s="201"/>
      <c r="GF46" s="181"/>
      <c r="GG46" s="181"/>
      <c r="GH46" s="182"/>
      <c r="GI46" s="182"/>
      <c r="GJ46" s="183"/>
      <c r="GK46" s="182"/>
      <c r="GL46" s="184"/>
      <c r="GM46" s="185"/>
      <c r="GN46" s="186"/>
      <c r="GO46" s="187"/>
      <c r="GP46" s="187"/>
      <c r="GQ46" s="187"/>
      <c r="GR46" s="187"/>
      <c r="GS46" s="187"/>
      <c r="GT46" s="188"/>
      <c r="GU46" s="183"/>
      <c r="GV46" s="201"/>
      <c r="GW46" s="181"/>
      <c r="GX46" s="181"/>
      <c r="GY46" s="182"/>
      <c r="GZ46" s="182"/>
      <c r="HA46" s="183"/>
      <c r="HB46" s="182"/>
      <c r="HC46" s="184"/>
      <c r="HD46" s="185"/>
      <c r="HE46" s="186"/>
      <c r="HF46" s="187"/>
      <c r="HG46" s="187"/>
      <c r="HH46" s="187"/>
      <c r="HI46" s="187"/>
      <c r="HJ46" s="187"/>
      <c r="HK46" s="188"/>
      <c r="HL46" s="183"/>
      <c r="HM46" s="201"/>
      <c r="HN46" s="181"/>
      <c r="HO46" s="181"/>
      <c r="HP46" s="182"/>
      <c r="HQ46" s="182"/>
      <c r="HR46" s="183"/>
      <c r="HS46" s="182"/>
      <c r="HT46" s="184"/>
      <c r="HU46" s="185"/>
      <c r="HV46" s="186"/>
      <c r="HW46" s="187"/>
      <c r="HX46" s="187"/>
      <c r="HY46" s="187"/>
      <c r="HZ46" s="187"/>
      <c r="IA46" s="187"/>
      <c r="IB46" s="188"/>
      <c r="IC46" s="183"/>
      <c r="ID46" s="201"/>
      <c r="IE46" s="181"/>
      <c r="IF46" s="181"/>
      <c r="IG46" s="182"/>
      <c r="IH46" s="182"/>
      <c r="II46" s="183"/>
      <c r="IJ46" s="182"/>
      <c r="IK46" s="184"/>
      <c r="IL46" s="185"/>
      <c r="IM46" s="186"/>
      <c r="IN46" s="187"/>
      <c r="IO46" s="187"/>
      <c r="IP46" s="187"/>
      <c r="IQ46" s="187"/>
      <c r="IR46" s="187"/>
      <c r="IS46" s="188"/>
      <c r="IT46" s="183"/>
      <c r="IU46" s="201"/>
      <c r="IV46" s="181"/>
      <c r="IW46" s="181"/>
      <c r="IX46" s="182"/>
      <c r="IY46" s="182"/>
      <c r="IZ46" s="183"/>
      <c r="JA46" s="182"/>
      <c r="JB46" s="184"/>
      <c r="JC46" s="185"/>
      <c r="JD46" s="186"/>
      <c r="JE46" s="187"/>
      <c r="JF46" s="187"/>
      <c r="JG46" s="187"/>
      <c r="JH46" s="187"/>
      <c r="JI46" s="187"/>
      <c r="JJ46" s="188"/>
      <c r="JK46" s="183"/>
      <c r="JL46" s="201"/>
      <c r="JM46" s="181"/>
      <c r="JN46" s="181"/>
      <c r="JO46" s="182"/>
      <c r="JP46" s="182"/>
      <c r="JQ46" s="183"/>
      <c r="JR46" s="182"/>
      <c r="JS46" s="184"/>
      <c r="JT46" s="185"/>
      <c r="JU46" s="186"/>
      <c r="JV46" s="187"/>
      <c r="JW46" s="187"/>
      <c r="JX46" s="187"/>
      <c r="JY46" s="187"/>
      <c r="JZ46" s="187"/>
      <c r="KA46" s="188"/>
      <c r="KB46" s="183"/>
      <c r="KC46" s="201"/>
      <c r="KD46" s="181"/>
      <c r="KE46" s="181"/>
      <c r="KF46" s="182"/>
      <c r="KG46" s="182"/>
      <c r="KH46" s="183"/>
      <c r="KI46" s="182"/>
      <c r="KJ46" s="184"/>
      <c r="KK46" s="185"/>
      <c r="KL46" s="186"/>
      <c r="KM46" s="187"/>
      <c r="KN46" s="187"/>
      <c r="KO46" s="187"/>
      <c r="KP46" s="187"/>
      <c r="KQ46" s="187"/>
      <c r="KR46" s="188"/>
      <c r="KS46" s="183"/>
      <c r="KT46" s="201"/>
    </row>
    <row r="47" spans="1:306">
      <c r="L47" s="189"/>
      <c r="M47" s="189"/>
      <c r="N47" s="189"/>
      <c r="O47" s="190"/>
      <c r="P47" s="189"/>
      <c r="Q47" s="202"/>
      <c r="AC47" s="189"/>
      <c r="AD47" s="189"/>
      <c r="AE47" s="189"/>
      <c r="AF47" s="190"/>
      <c r="AG47" s="189"/>
      <c r="AH47" s="202"/>
      <c r="AT47" s="189"/>
      <c r="AU47" s="189"/>
      <c r="AV47" s="189"/>
      <c r="AW47" s="190"/>
      <c r="AX47" s="189"/>
      <c r="AY47" s="202"/>
      <c r="BK47" s="189"/>
      <c r="BL47" s="189"/>
      <c r="BM47" s="189"/>
      <c r="BN47" s="190"/>
      <c r="BO47" s="189"/>
      <c r="BP47" s="202"/>
      <c r="CB47" s="189"/>
      <c r="CC47" s="189"/>
      <c r="CD47" s="189"/>
      <c r="CE47" s="190"/>
      <c r="CF47" s="189"/>
      <c r="CG47" s="202"/>
      <c r="CS47" s="189"/>
      <c r="CT47" s="189"/>
      <c r="CU47" s="189"/>
      <c r="CV47" s="190"/>
      <c r="CW47" s="189"/>
      <c r="CX47" s="202"/>
      <c r="DJ47" s="189"/>
      <c r="DK47" s="189"/>
      <c r="DL47" s="189"/>
      <c r="DM47" s="190"/>
      <c r="DN47" s="189"/>
      <c r="DO47" s="202"/>
      <c r="EA47" s="189"/>
      <c r="EB47" s="189"/>
      <c r="EC47" s="189"/>
      <c r="ED47" s="190"/>
      <c r="EE47" s="189"/>
      <c r="EF47" s="202"/>
      <c r="ER47" s="189"/>
      <c r="ES47" s="189"/>
      <c r="ET47" s="189"/>
      <c r="EU47" s="190"/>
      <c r="EV47" s="189"/>
      <c r="EW47" s="202"/>
      <c r="FI47" s="189"/>
      <c r="FJ47" s="189"/>
      <c r="FK47" s="189"/>
      <c r="FL47" s="190"/>
      <c r="FM47" s="189"/>
      <c r="FN47" s="202"/>
      <c r="FZ47" s="189"/>
      <c r="GA47" s="189"/>
      <c r="GB47" s="189"/>
      <c r="GC47" s="190"/>
      <c r="GD47" s="189"/>
      <c r="GE47" s="202"/>
      <c r="GQ47" s="189"/>
      <c r="GR47" s="189"/>
      <c r="GS47" s="189"/>
      <c r="GT47" s="190"/>
      <c r="GU47" s="189"/>
      <c r="GV47" s="202"/>
      <c r="HH47" s="189"/>
      <c r="HI47" s="189"/>
      <c r="HJ47" s="189"/>
      <c r="HK47" s="190"/>
      <c r="HL47" s="189"/>
      <c r="HM47" s="202"/>
      <c r="HY47" s="189"/>
      <c r="HZ47" s="189"/>
      <c r="IA47" s="189"/>
      <c r="IB47" s="190"/>
      <c r="IC47" s="189"/>
      <c r="ID47" s="202"/>
      <c r="IP47" s="189"/>
      <c r="IQ47" s="189"/>
      <c r="IR47" s="189"/>
      <c r="IS47" s="190"/>
      <c r="IT47" s="189"/>
      <c r="IU47" s="202"/>
      <c r="JG47" s="189"/>
      <c r="JH47" s="189"/>
      <c r="JI47" s="189"/>
      <c r="JJ47" s="190"/>
      <c r="JK47" s="189"/>
      <c r="JL47" s="202"/>
      <c r="JX47" s="189"/>
      <c r="JY47" s="189"/>
      <c r="JZ47" s="189"/>
      <c r="KA47" s="190"/>
      <c r="KB47" s="189"/>
      <c r="KC47" s="202"/>
      <c r="KO47" s="189"/>
      <c r="KP47" s="189"/>
      <c r="KQ47" s="189"/>
      <c r="KR47" s="190"/>
      <c r="KS47" s="189"/>
      <c r="KT47" s="202"/>
    </row>
    <row r="48" spans="1:306" s="23" customFormat="1" ht="18.75">
      <c r="A48" s="8"/>
      <c r="B48" s="8"/>
      <c r="C48" s="162"/>
      <c r="D48" s="162"/>
      <c r="E48" s="164"/>
      <c r="F48" s="162"/>
      <c r="G48" s="164"/>
      <c r="H48" s="164"/>
      <c r="I48" s="191" t="s">
        <v>676</v>
      </c>
      <c r="J48" s="191"/>
      <c r="K48" s="191"/>
      <c r="L48" s="246">
        <f>SUM(Q9:Q46)</f>
        <v>155</v>
      </c>
      <c r="M48" s="246"/>
      <c r="N48" s="247"/>
      <c r="O48" s="247"/>
      <c r="P48" s="247"/>
      <c r="Q48" s="247"/>
      <c r="R48" s="8"/>
      <c r="S48" s="8"/>
      <c r="T48" s="162"/>
      <c r="U48" s="162"/>
      <c r="V48" s="164"/>
      <c r="W48" s="162"/>
      <c r="X48" s="164"/>
      <c r="Y48" s="164"/>
      <c r="Z48" s="191" t="s">
        <v>676</v>
      </c>
      <c r="AA48" s="191"/>
      <c r="AB48" s="191"/>
      <c r="AC48" s="246">
        <f>SUM(AH9:AH46)</f>
        <v>117</v>
      </c>
      <c r="AD48" s="246"/>
      <c r="AE48" s="247"/>
      <c r="AF48" s="247"/>
      <c r="AG48" s="247"/>
      <c r="AH48" s="247"/>
      <c r="AI48" s="8"/>
      <c r="AJ48" s="8"/>
      <c r="AK48" s="162"/>
      <c r="AL48" s="162"/>
      <c r="AM48" s="164"/>
      <c r="AN48" s="162"/>
      <c r="AO48" s="164"/>
      <c r="AP48" s="164"/>
      <c r="AQ48" s="191" t="s">
        <v>676</v>
      </c>
      <c r="AR48" s="191"/>
      <c r="AS48" s="191"/>
      <c r="AT48" s="246">
        <f>SUM(AY9:AY46)</f>
        <v>157</v>
      </c>
      <c r="AU48" s="246"/>
      <c r="AV48" s="247"/>
      <c r="AW48" s="247"/>
      <c r="AX48" s="247"/>
      <c r="AY48" s="247"/>
      <c r="AZ48" s="8"/>
      <c r="BA48" s="8"/>
      <c r="BB48" s="162"/>
      <c r="BC48" s="162"/>
      <c r="BD48" s="164"/>
      <c r="BE48" s="162"/>
      <c r="BF48" s="164"/>
      <c r="BG48" s="164"/>
      <c r="BH48" s="191" t="s">
        <v>676</v>
      </c>
      <c r="BI48" s="191"/>
      <c r="BJ48" s="191"/>
      <c r="BK48" s="246">
        <f>SUM(BP9:BP46)</f>
        <v>91</v>
      </c>
      <c r="BL48" s="246"/>
      <c r="BM48" s="247"/>
      <c r="BN48" s="247"/>
      <c r="BO48" s="247"/>
      <c r="BP48" s="247"/>
      <c r="BQ48" s="8"/>
      <c r="BR48" s="8"/>
      <c r="BS48" s="162"/>
      <c r="BT48" s="162"/>
      <c r="BU48" s="164"/>
      <c r="BV48" s="162"/>
      <c r="BW48" s="164"/>
      <c r="BX48" s="164"/>
      <c r="BY48" s="191" t="s">
        <v>676</v>
      </c>
      <c r="BZ48" s="191"/>
      <c r="CA48" s="191"/>
      <c r="CB48" s="246">
        <f>SUM(CG9:CG46)</f>
        <v>170</v>
      </c>
      <c r="CC48" s="246"/>
      <c r="CD48" s="247"/>
      <c r="CE48" s="247"/>
      <c r="CF48" s="247"/>
      <c r="CG48" s="247"/>
      <c r="CH48" s="8"/>
      <c r="CI48" s="8"/>
      <c r="CJ48" s="162"/>
      <c r="CK48" s="162"/>
      <c r="CL48" s="164"/>
      <c r="CM48" s="162"/>
      <c r="CN48" s="164"/>
      <c r="CO48" s="164"/>
      <c r="CP48" s="191" t="s">
        <v>676</v>
      </c>
      <c r="CQ48" s="191"/>
      <c r="CR48" s="191"/>
      <c r="CS48" s="246">
        <f>SUM(CX9:CX46)</f>
        <v>18</v>
      </c>
      <c r="CT48" s="246"/>
      <c r="CU48" s="247"/>
      <c r="CV48" s="247"/>
      <c r="CW48" s="247"/>
      <c r="CX48" s="247"/>
      <c r="CY48" s="8"/>
      <c r="CZ48" s="8"/>
      <c r="DA48" s="162"/>
      <c r="DB48" s="162"/>
      <c r="DC48" s="164"/>
      <c r="DD48" s="162"/>
      <c r="DE48" s="164"/>
      <c r="DF48" s="164"/>
      <c r="DG48" s="191" t="s">
        <v>676</v>
      </c>
      <c r="DH48" s="191"/>
      <c r="DI48" s="191"/>
      <c r="DJ48" s="246">
        <f>SUM(DO9:DO46)</f>
        <v>149</v>
      </c>
      <c r="DK48" s="246"/>
      <c r="DL48" s="247"/>
      <c r="DM48" s="247"/>
      <c r="DN48" s="247"/>
      <c r="DO48" s="247"/>
      <c r="DP48" s="8"/>
      <c r="DQ48" s="8"/>
      <c r="DR48" s="162"/>
      <c r="DS48" s="162"/>
      <c r="DT48" s="164"/>
      <c r="DU48" s="162"/>
      <c r="DV48" s="164"/>
      <c r="DW48" s="164"/>
      <c r="DX48" s="191" t="s">
        <v>676</v>
      </c>
      <c r="DY48" s="191"/>
      <c r="DZ48" s="191"/>
      <c r="EA48" s="246">
        <f>SUM(EF9:EF46)</f>
        <v>4</v>
      </c>
      <c r="EB48" s="246"/>
      <c r="EC48" s="247"/>
      <c r="ED48" s="247"/>
      <c r="EE48" s="247"/>
      <c r="EF48" s="247"/>
      <c r="EG48" s="8"/>
      <c r="EH48" s="8"/>
      <c r="EI48" s="162"/>
      <c r="EJ48" s="162"/>
      <c r="EK48" s="164"/>
      <c r="EL48" s="162"/>
      <c r="EM48" s="164"/>
      <c r="EN48" s="164"/>
      <c r="EO48" s="191" t="s">
        <v>676</v>
      </c>
      <c r="EP48" s="191"/>
      <c r="EQ48" s="191"/>
      <c r="ER48" s="246">
        <f>SUM(EW9:EW46)</f>
        <v>48</v>
      </c>
      <c r="ES48" s="246"/>
      <c r="ET48" s="247"/>
      <c r="EU48" s="247"/>
      <c r="EV48" s="247"/>
      <c r="EW48" s="247"/>
      <c r="EX48" s="8"/>
      <c r="EY48" s="8"/>
      <c r="EZ48" s="162"/>
      <c r="FA48" s="162"/>
      <c r="FB48" s="164"/>
      <c r="FC48" s="162"/>
      <c r="FD48" s="164"/>
      <c r="FE48" s="164"/>
      <c r="FF48" s="191" t="s">
        <v>676</v>
      </c>
      <c r="FG48" s="191"/>
      <c r="FH48" s="191"/>
      <c r="FI48" s="246">
        <f>SUM(FN9:FN46)</f>
        <v>173</v>
      </c>
      <c r="FJ48" s="246"/>
      <c r="FK48" s="247"/>
      <c r="FL48" s="247"/>
      <c r="FM48" s="247"/>
      <c r="FN48" s="247"/>
      <c r="FO48" s="8"/>
      <c r="FP48" s="8"/>
      <c r="FQ48" s="162"/>
      <c r="FR48" s="162"/>
      <c r="FS48" s="164"/>
      <c r="FT48" s="162"/>
      <c r="FU48" s="164"/>
      <c r="FV48" s="164"/>
      <c r="FW48" s="191" t="s">
        <v>676</v>
      </c>
      <c r="FX48" s="191"/>
      <c r="FY48" s="191"/>
      <c r="FZ48" s="246">
        <f>SUM(GE9:GE46)</f>
        <v>15</v>
      </c>
      <c r="GA48" s="246"/>
      <c r="GB48" s="247"/>
      <c r="GC48" s="247"/>
      <c r="GD48" s="247"/>
      <c r="GE48" s="247"/>
      <c r="GF48" s="8"/>
      <c r="GG48" s="8"/>
      <c r="GH48" s="162"/>
      <c r="GI48" s="162"/>
      <c r="GJ48" s="164"/>
      <c r="GK48" s="162"/>
      <c r="GL48" s="164"/>
      <c r="GM48" s="164"/>
      <c r="GN48" s="191" t="s">
        <v>676</v>
      </c>
      <c r="GO48" s="191"/>
      <c r="GP48" s="191"/>
      <c r="GQ48" s="246">
        <f>SUM(GV9:GV46)</f>
        <v>111</v>
      </c>
      <c r="GR48" s="246"/>
      <c r="GS48" s="247"/>
      <c r="GT48" s="247"/>
      <c r="GU48" s="247"/>
      <c r="GV48" s="247"/>
      <c r="GW48" s="8"/>
      <c r="GX48" s="8"/>
      <c r="GY48" s="162"/>
      <c r="GZ48" s="162"/>
      <c r="HA48" s="164"/>
      <c r="HB48" s="162"/>
      <c r="HC48" s="164"/>
      <c r="HD48" s="164"/>
      <c r="HE48" s="191" t="s">
        <v>676</v>
      </c>
      <c r="HF48" s="191"/>
      <c r="HG48" s="191"/>
      <c r="HH48" s="246">
        <f>SUM(HM9:HM46)</f>
        <v>33</v>
      </c>
      <c r="HI48" s="246"/>
      <c r="HJ48" s="247"/>
      <c r="HK48" s="247"/>
      <c r="HL48" s="247"/>
      <c r="HM48" s="247"/>
      <c r="HN48" s="8"/>
      <c r="HO48" s="8"/>
      <c r="HP48" s="162"/>
      <c r="HQ48" s="162"/>
      <c r="HR48" s="164"/>
      <c r="HS48" s="162"/>
      <c r="HT48" s="164"/>
      <c r="HU48" s="164"/>
      <c r="HV48" s="191" t="s">
        <v>676</v>
      </c>
      <c r="HW48" s="191"/>
      <c r="HX48" s="191"/>
      <c r="HY48" s="246">
        <f>SUM(ID9:ID46)</f>
        <v>80</v>
      </c>
      <c r="HZ48" s="246"/>
      <c r="IA48" s="247"/>
      <c r="IB48" s="247"/>
      <c r="IC48" s="247"/>
      <c r="ID48" s="247"/>
      <c r="IE48" s="8"/>
      <c r="IF48" s="8"/>
      <c r="IG48" s="162"/>
      <c r="IH48" s="162"/>
      <c r="II48" s="164"/>
      <c r="IJ48" s="162"/>
      <c r="IK48" s="164"/>
      <c r="IL48" s="164"/>
      <c r="IM48" s="191" t="s">
        <v>676</v>
      </c>
      <c r="IN48" s="191"/>
      <c r="IO48" s="191"/>
      <c r="IP48" s="246">
        <f>SUM(IU9:IU46)</f>
        <v>0</v>
      </c>
      <c r="IQ48" s="246"/>
      <c r="IR48" s="247"/>
      <c r="IS48" s="247"/>
      <c r="IT48" s="247"/>
      <c r="IU48" s="247"/>
      <c r="IV48" s="8"/>
      <c r="IW48" s="8"/>
      <c r="IX48" s="162"/>
      <c r="IY48" s="162"/>
      <c r="IZ48" s="164"/>
      <c r="JA48" s="162"/>
      <c r="JB48" s="164"/>
      <c r="JC48" s="164"/>
      <c r="JD48" s="191" t="s">
        <v>676</v>
      </c>
      <c r="JE48" s="191"/>
      <c r="JF48" s="191"/>
      <c r="JG48" s="246">
        <f>SUM(JL9:JL46)</f>
        <v>0</v>
      </c>
      <c r="JH48" s="246"/>
      <c r="JI48" s="247"/>
      <c r="JJ48" s="247"/>
      <c r="JK48" s="247"/>
      <c r="JL48" s="247"/>
      <c r="JM48" s="8"/>
      <c r="JN48" s="8"/>
      <c r="JO48" s="162"/>
      <c r="JP48" s="162"/>
      <c r="JQ48" s="164"/>
      <c r="JR48" s="162"/>
      <c r="JS48" s="164"/>
      <c r="JT48" s="164"/>
      <c r="JU48" s="191" t="s">
        <v>676</v>
      </c>
      <c r="JV48" s="191"/>
      <c r="JW48" s="191"/>
      <c r="JX48" s="246">
        <f>SUM(KC9:KC46)</f>
        <v>0</v>
      </c>
      <c r="JY48" s="246"/>
      <c r="JZ48" s="247"/>
      <c r="KA48" s="247"/>
      <c r="KB48" s="247"/>
      <c r="KC48" s="247"/>
      <c r="KD48" s="8"/>
      <c r="KE48" s="8"/>
      <c r="KF48" s="162"/>
      <c r="KG48" s="162"/>
      <c r="KH48" s="164"/>
      <c r="KI48" s="162"/>
      <c r="KJ48" s="164"/>
      <c r="KK48" s="164"/>
      <c r="KL48" s="191" t="s">
        <v>676</v>
      </c>
      <c r="KM48" s="191"/>
      <c r="KN48" s="191"/>
      <c r="KO48" s="246">
        <f>SUM(KT9:KT46)</f>
        <v>0</v>
      </c>
      <c r="KP48" s="246"/>
      <c r="KQ48" s="247"/>
      <c r="KR48" s="247"/>
      <c r="KS48" s="247"/>
      <c r="KT48" s="247"/>
    </row>
    <row r="49" spans="1:306" s="23" customFormat="1">
      <c r="A49" s="8"/>
      <c r="B49" s="8"/>
      <c r="C49" s="162"/>
      <c r="D49" s="162"/>
      <c r="E49" s="164"/>
      <c r="F49" s="162"/>
      <c r="G49" s="164"/>
      <c r="H49" s="164"/>
      <c r="I49" s="164"/>
      <c r="J49" s="164"/>
      <c r="K49" s="165"/>
      <c r="L49" s="8"/>
      <c r="M49" s="8"/>
      <c r="N49" s="162"/>
      <c r="O49" s="179"/>
      <c r="Q49" s="199"/>
      <c r="R49" s="8"/>
      <c r="S49" s="8"/>
      <c r="T49" s="162"/>
      <c r="U49" s="162"/>
      <c r="V49" s="164"/>
      <c r="W49" s="162"/>
      <c r="X49" s="164"/>
      <c r="Y49" s="164"/>
      <c r="Z49" s="164"/>
      <c r="AA49" s="164"/>
      <c r="AB49" s="165"/>
      <c r="AC49" s="8"/>
      <c r="AD49" s="8"/>
      <c r="AE49" s="162"/>
      <c r="AF49" s="179"/>
      <c r="AH49" s="199"/>
      <c r="AI49" s="8"/>
      <c r="AJ49" s="8"/>
      <c r="AK49" s="162"/>
      <c r="AL49" s="162"/>
      <c r="AM49" s="164"/>
      <c r="AN49" s="162"/>
      <c r="AO49" s="164"/>
      <c r="AP49" s="164"/>
      <c r="AQ49" s="164"/>
      <c r="AR49" s="164"/>
      <c r="AS49" s="165"/>
      <c r="AT49" s="8"/>
      <c r="AU49" s="8"/>
      <c r="AV49" s="162"/>
      <c r="AW49" s="179"/>
      <c r="AY49" s="199"/>
      <c r="AZ49" s="8"/>
      <c r="BA49" s="8"/>
      <c r="BB49" s="162"/>
      <c r="BC49" s="162"/>
      <c r="BD49" s="164"/>
      <c r="BE49" s="162"/>
      <c r="BF49" s="164"/>
      <c r="BG49" s="164"/>
      <c r="BH49" s="164"/>
      <c r="BI49" s="164"/>
      <c r="BJ49" s="165"/>
      <c r="BK49" s="8"/>
      <c r="BL49" s="8"/>
      <c r="BM49" s="162"/>
      <c r="BN49" s="179"/>
      <c r="BP49" s="199"/>
      <c r="BQ49" s="8"/>
      <c r="BR49" s="8"/>
      <c r="BS49" s="162"/>
      <c r="BT49" s="162"/>
      <c r="BU49" s="164"/>
      <c r="BV49" s="162"/>
      <c r="BW49" s="164"/>
      <c r="BX49" s="164"/>
      <c r="BY49" s="164"/>
      <c r="BZ49" s="164"/>
      <c r="CA49" s="165"/>
      <c r="CB49" s="8"/>
      <c r="CC49" s="8"/>
      <c r="CD49" s="162"/>
      <c r="CE49" s="179"/>
      <c r="CG49" s="199"/>
      <c r="CH49" s="8"/>
      <c r="CI49" s="8"/>
      <c r="CJ49" s="162"/>
      <c r="CK49" s="162"/>
      <c r="CL49" s="164"/>
      <c r="CM49" s="162"/>
      <c r="CN49" s="164"/>
      <c r="CO49" s="164"/>
      <c r="CP49" s="164"/>
      <c r="CQ49" s="164"/>
      <c r="CR49" s="165"/>
      <c r="CS49" s="8"/>
      <c r="CT49" s="8"/>
      <c r="CU49" s="162"/>
      <c r="CV49" s="179"/>
      <c r="CX49" s="199"/>
      <c r="CY49" s="8"/>
      <c r="CZ49" s="8"/>
      <c r="DA49" s="162"/>
      <c r="DB49" s="162"/>
      <c r="DC49" s="164"/>
      <c r="DD49" s="162"/>
      <c r="DE49" s="164"/>
      <c r="DF49" s="164"/>
      <c r="DG49" s="164"/>
      <c r="DH49" s="164"/>
      <c r="DI49" s="165"/>
      <c r="DJ49" s="8"/>
      <c r="DK49" s="8"/>
      <c r="DL49" s="162"/>
      <c r="DM49" s="179"/>
      <c r="DO49" s="199"/>
      <c r="DP49" s="8"/>
      <c r="DQ49" s="8"/>
      <c r="DR49" s="162"/>
      <c r="DS49" s="162"/>
      <c r="DT49" s="164"/>
      <c r="DU49" s="162"/>
      <c r="DV49" s="164"/>
      <c r="DW49" s="164"/>
      <c r="DX49" s="164"/>
      <c r="DY49" s="164"/>
      <c r="DZ49" s="165"/>
      <c r="EA49" s="8"/>
      <c r="EB49" s="8"/>
      <c r="EC49" s="162"/>
      <c r="ED49" s="179"/>
      <c r="EF49" s="199"/>
      <c r="EG49" s="8"/>
      <c r="EH49" s="8"/>
      <c r="EI49" s="162"/>
      <c r="EJ49" s="162"/>
      <c r="EK49" s="164"/>
      <c r="EL49" s="162"/>
      <c r="EM49" s="164"/>
      <c r="EN49" s="164"/>
      <c r="EO49" s="164"/>
      <c r="EP49" s="164"/>
      <c r="EQ49" s="165"/>
      <c r="ER49" s="8"/>
      <c r="ES49" s="8"/>
      <c r="ET49" s="162"/>
      <c r="EU49" s="179"/>
      <c r="EW49" s="199"/>
      <c r="EX49" s="8"/>
      <c r="EY49" s="8"/>
      <c r="EZ49" s="162"/>
      <c r="FA49" s="162"/>
      <c r="FB49" s="164"/>
      <c r="FC49" s="162"/>
      <c r="FD49" s="164"/>
      <c r="FE49" s="164"/>
      <c r="FF49" s="164"/>
      <c r="FG49" s="164"/>
      <c r="FH49" s="165"/>
      <c r="FI49" s="8"/>
      <c r="FJ49" s="8"/>
      <c r="FK49" s="162"/>
      <c r="FL49" s="179"/>
      <c r="FN49" s="199"/>
      <c r="FO49" s="8"/>
      <c r="FP49" s="8"/>
      <c r="FQ49" s="162"/>
      <c r="FR49" s="162"/>
      <c r="FS49" s="164"/>
      <c r="FT49" s="162"/>
      <c r="FU49" s="164"/>
      <c r="FV49" s="164"/>
      <c r="FW49" s="164"/>
      <c r="FX49" s="164"/>
      <c r="FY49" s="165"/>
      <c r="FZ49" s="8"/>
      <c r="GA49" s="8"/>
      <c r="GB49" s="162"/>
      <c r="GC49" s="179"/>
      <c r="GE49" s="199"/>
      <c r="GF49" s="8"/>
      <c r="GG49" s="8"/>
      <c r="GH49" s="162"/>
      <c r="GI49" s="162"/>
      <c r="GJ49" s="164"/>
      <c r="GK49" s="162"/>
      <c r="GL49" s="164"/>
      <c r="GM49" s="164"/>
      <c r="GN49" s="164"/>
      <c r="GO49" s="164"/>
      <c r="GP49" s="165"/>
      <c r="GQ49" s="8"/>
      <c r="GR49" s="8"/>
      <c r="GS49" s="162"/>
      <c r="GT49" s="179"/>
      <c r="GV49" s="199"/>
      <c r="GW49" s="8"/>
      <c r="GX49" s="8"/>
      <c r="GY49" s="162"/>
      <c r="GZ49" s="162"/>
      <c r="HA49" s="164"/>
      <c r="HB49" s="162"/>
      <c r="HC49" s="164"/>
      <c r="HD49" s="164"/>
      <c r="HE49" s="164"/>
      <c r="HF49" s="164"/>
      <c r="HG49" s="165"/>
      <c r="HH49" s="8"/>
      <c r="HI49" s="8"/>
      <c r="HJ49" s="162"/>
      <c r="HK49" s="179"/>
      <c r="HM49" s="199"/>
      <c r="HN49" s="8"/>
      <c r="HO49" s="8"/>
      <c r="HP49" s="162"/>
      <c r="HQ49" s="162"/>
      <c r="HR49" s="164"/>
      <c r="HS49" s="162"/>
      <c r="HT49" s="164"/>
      <c r="HU49" s="164"/>
      <c r="HV49" s="164"/>
      <c r="HW49" s="164"/>
      <c r="HX49" s="165"/>
      <c r="HY49" s="8"/>
      <c r="HZ49" s="8"/>
      <c r="IA49" s="162"/>
      <c r="IB49" s="179"/>
      <c r="ID49" s="199"/>
      <c r="IE49" s="8"/>
      <c r="IF49" s="8"/>
      <c r="IG49" s="162"/>
      <c r="IH49" s="162"/>
      <c r="II49" s="164"/>
      <c r="IJ49" s="162"/>
      <c r="IK49" s="164"/>
      <c r="IL49" s="164"/>
      <c r="IM49" s="164"/>
      <c r="IN49" s="164"/>
      <c r="IO49" s="165"/>
      <c r="IP49" s="8"/>
      <c r="IQ49" s="8"/>
      <c r="IR49" s="162"/>
      <c r="IS49" s="179"/>
      <c r="IU49" s="199"/>
      <c r="IV49" s="8"/>
      <c r="IW49" s="8"/>
      <c r="IX49" s="162"/>
      <c r="IY49" s="162"/>
      <c r="IZ49" s="164"/>
      <c r="JA49" s="162"/>
      <c r="JB49" s="164"/>
      <c r="JC49" s="164"/>
      <c r="JD49" s="164"/>
      <c r="JE49" s="164"/>
      <c r="JF49" s="165"/>
      <c r="JG49" s="8"/>
      <c r="JH49" s="8"/>
      <c r="JI49" s="162"/>
      <c r="JJ49" s="179"/>
      <c r="JL49" s="199"/>
      <c r="JM49" s="8"/>
      <c r="JN49" s="8"/>
      <c r="JO49" s="162"/>
      <c r="JP49" s="162"/>
      <c r="JQ49" s="164"/>
      <c r="JR49" s="162"/>
      <c r="JS49" s="164"/>
      <c r="JT49" s="164"/>
      <c r="JU49" s="164"/>
      <c r="JV49" s="164"/>
      <c r="JW49" s="165"/>
      <c r="JX49" s="8"/>
      <c r="JY49" s="8"/>
      <c r="JZ49" s="162"/>
      <c r="KA49" s="179"/>
      <c r="KC49" s="199"/>
      <c r="KD49" s="8"/>
      <c r="KE49" s="8"/>
      <c r="KF49" s="162"/>
      <c r="KG49" s="162"/>
      <c r="KH49" s="164"/>
      <c r="KI49" s="162"/>
      <c r="KJ49" s="164"/>
      <c r="KK49" s="164"/>
      <c r="KL49" s="164"/>
      <c r="KM49" s="164"/>
      <c r="KN49" s="165"/>
      <c r="KO49" s="8"/>
      <c r="KP49" s="8"/>
      <c r="KQ49" s="162"/>
      <c r="KR49" s="179"/>
      <c r="KT49" s="199"/>
    </row>
    <row r="50" spans="1:306" s="23" customFormat="1">
      <c r="A50" s="8"/>
      <c r="B50" s="8"/>
      <c r="C50" s="162"/>
      <c r="D50" s="162"/>
      <c r="E50" s="164"/>
      <c r="F50" s="162"/>
      <c r="G50" s="164"/>
      <c r="H50" s="164"/>
      <c r="I50" s="164"/>
      <c r="J50" s="164"/>
      <c r="K50" s="165"/>
      <c r="L50" s="8"/>
      <c r="M50" s="8"/>
      <c r="N50" s="162"/>
      <c r="O50" s="179"/>
      <c r="Q50" s="199"/>
      <c r="R50" s="8"/>
      <c r="S50" s="8"/>
      <c r="T50" s="162"/>
      <c r="U50" s="162"/>
      <c r="V50" s="164"/>
      <c r="W50" s="162"/>
      <c r="X50" s="164"/>
      <c r="Y50" s="164"/>
      <c r="Z50" s="164"/>
      <c r="AA50" s="164"/>
      <c r="AB50" s="165"/>
      <c r="AC50" s="8"/>
      <c r="AD50" s="8"/>
      <c r="AE50" s="162"/>
      <c r="AF50" s="179"/>
      <c r="AH50" s="199"/>
      <c r="AI50" s="8"/>
      <c r="AJ50" s="8"/>
      <c r="AK50" s="162"/>
      <c r="AL50" s="162"/>
      <c r="AM50" s="164"/>
      <c r="AN50" s="162"/>
      <c r="AO50" s="164"/>
      <c r="AP50" s="164"/>
      <c r="AQ50" s="164"/>
      <c r="AR50" s="164"/>
      <c r="AS50" s="165"/>
      <c r="AT50" s="8"/>
      <c r="AU50" s="8"/>
      <c r="AV50" s="162"/>
      <c r="AW50" s="179"/>
      <c r="AY50" s="199"/>
      <c r="AZ50" s="8"/>
      <c r="BA50" s="8"/>
      <c r="BB50" s="162"/>
      <c r="BC50" s="162"/>
      <c r="BD50" s="164"/>
      <c r="BE50" s="162"/>
      <c r="BF50" s="164"/>
      <c r="BG50" s="164"/>
      <c r="BH50" s="164"/>
      <c r="BI50" s="164"/>
      <c r="BJ50" s="165"/>
      <c r="BK50" s="8"/>
      <c r="BL50" s="8"/>
      <c r="BM50" s="162"/>
      <c r="BN50" s="179"/>
      <c r="BP50" s="199"/>
      <c r="BQ50" s="8"/>
      <c r="BR50" s="8"/>
      <c r="BS50" s="162"/>
      <c r="BT50" s="162"/>
      <c r="BU50" s="164"/>
      <c r="BV50" s="162"/>
      <c r="BW50" s="164"/>
      <c r="BX50" s="164"/>
      <c r="BY50" s="164"/>
      <c r="BZ50" s="164"/>
      <c r="CA50" s="165"/>
      <c r="CB50" s="8"/>
      <c r="CC50" s="8"/>
      <c r="CD50" s="162"/>
      <c r="CE50" s="179"/>
      <c r="CG50" s="199"/>
      <c r="CH50" s="8"/>
      <c r="CI50" s="8"/>
      <c r="CJ50" s="162"/>
      <c r="CK50" s="162"/>
      <c r="CL50" s="164"/>
      <c r="CM50" s="162"/>
      <c r="CN50" s="164"/>
      <c r="CO50" s="164"/>
      <c r="CP50" s="164"/>
      <c r="CQ50" s="164"/>
      <c r="CR50" s="165"/>
      <c r="CS50" s="8"/>
      <c r="CT50" s="8"/>
      <c r="CU50" s="162"/>
      <c r="CV50" s="179"/>
      <c r="CX50" s="199"/>
      <c r="CY50" s="8"/>
      <c r="CZ50" s="8"/>
      <c r="DA50" s="162"/>
      <c r="DB50" s="162"/>
      <c r="DC50" s="164"/>
      <c r="DD50" s="162"/>
      <c r="DE50" s="164"/>
      <c r="DF50" s="164"/>
      <c r="DG50" s="164"/>
      <c r="DH50" s="164"/>
      <c r="DI50" s="165"/>
      <c r="DJ50" s="8"/>
      <c r="DK50" s="8"/>
      <c r="DL50" s="162"/>
      <c r="DM50" s="179"/>
      <c r="DO50" s="199"/>
      <c r="DP50" s="8"/>
      <c r="DQ50" s="8"/>
      <c r="DR50" s="162"/>
      <c r="DS50" s="162"/>
      <c r="DT50" s="164"/>
      <c r="DU50" s="162"/>
      <c r="DV50" s="164"/>
      <c r="DW50" s="164"/>
      <c r="DX50" s="164"/>
      <c r="DY50" s="164"/>
      <c r="DZ50" s="165"/>
      <c r="EA50" s="8"/>
      <c r="EB50" s="8"/>
      <c r="EC50" s="162"/>
      <c r="ED50" s="179"/>
      <c r="EF50" s="199"/>
      <c r="EG50" s="8"/>
      <c r="EH50" s="8"/>
      <c r="EI50" s="162"/>
      <c r="EJ50" s="162"/>
      <c r="EK50" s="164"/>
      <c r="EL50" s="162"/>
      <c r="EM50" s="164"/>
      <c r="EN50" s="164"/>
      <c r="EO50" s="164"/>
      <c r="EP50" s="164"/>
      <c r="EQ50" s="165"/>
      <c r="ER50" s="8"/>
      <c r="ES50" s="8"/>
      <c r="ET50" s="162"/>
      <c r="EU50" s="179"/>
      <c r="EW50" s="199"/>
      <c r="EX50" s="8"/>
      <c r="EY50" s="8"/>
      <c r="EZ50" s="162"/>
      <c r="FA50" s="162"/>
      <c r="FB50" s="164"/>
      <c r="FC50" s="162"/>
      <c r="FD50" s="164"/>
      <c r="FE50" s="164"/>
      <c r="FF50" s="164"/>
      <c r="FG50" s="164"/>
      <c r="FH50" s="165"/>
      <c r="FI50" s="8"/>
      <c r="FJ50" s="8"/>
      <c r="FK50" s="162"/>
      <c r="FL50" s="179"/>
      <c r="FN50" s="199"/>
      <c r="FO50" s="8"/>
      <c r="FP50" s="8"/>
      <c r="FQ50" s="162"/>
      <c r="FR50" s="162"/>
      <c r="FS50" s="164"/>
      <c r="FT50" s="162"/>
      <c r="FU50" s="164"/>
      <c r="FV50" s="164"/>
      <c r="FW50" s="164"/>
      <c r="FX50" s="164"/>
      <c r="FY50" s="165"/>
      <c r="FZ50" s="8"/>
      <c r="GA50" s="8"/>
      <c r="GB50" s="162"/>
      <c r="GC50" s="179"/>
      <c r="GE50" s="199"/>
      <c r="GF50" s="8"/>
      <c r="GG50" s="8"/>
      <c r="GH50" s="162"/>
      <c r="GI50" s="162"/>
      <c r="GJ50" s="164"/>
      <c r="GK50" s="162"/>
      <c r="GL50" s="164"/>
      <c r="GM50" s="164"/>
      <c r="GN50" s="164"/>
      <c r="GO50" s="164"/>
      <c r="GP50" s="165"/>
      <c r="GQ50" s="8"/>
      <c r="GR50" s="8"/>
      <c r="GS50" s="162"/>
      <c r="GT50" s="179"/>
      <c r="GV50" s="199"/>
      <c r="GW50" s="8"/>
      <c r="GX50" s="8"/>
      <c r="GY50" s="162"/>
      <c r="GZ50" s="162"/>
      <c r="HA50" s="164"/>
      <c r="HB50" s="162"/>
      <c r="HC50" s="164"/>
      <c r="HD50" s="164"/>
      <c r="HE50" s="164"/>
      <c r="HF50" s="164"/>
      <c r="HG50" s="165"/>
      <c r="HH50" s="8"/>
      <c r="HI50" s="8"/>
      <c r="HJ50" s="162"/>
      <c r="HK50" s="179"/>
      <c r="HM50" s="199"/>
      <c r="HN50" s="8"/>
      <c r="HO50" s="8"/>
      <c r="HP50" s="162"/>
      <c r="HQ50" s="162"/>
      <c r="HR50" s="164"/>
      <c r="HS50" s="162"/>
      <c r="HT50" s="164"/>
      <c r="HU50" s="164"/>
      <c r="HV50" s="164"/>
      <c r="HW50" s="164"/>
      <c r="HX50" s="165"/>
      <c r="HY50" s="8"/>
      <c r="HZ50" s="8"/>
      <c r="IA50" s="162"/>
      <c r="IB50" s="179"/>
      <c r="ID50" s="199"/>
      <c r="IE50" s="8"/>
      <c r="IF50" s="8"/>
      <c r="IG50" s="162"/>
      <c r="IH50" s="162"/>
      <c r="II50" s="164"/>
      <c r="IJ50" s="162"/>
      <c r="IK50" s="164"/>
      <c r="IL50" s="164"/>
      <c r="IM50" s="164"/>
      <c r="IN50" s="164"/>
      <c r="IO50" s="165"/>
      <c r="IP50" s="8"/>
      <c r="IQ50" s="8"/>
      <c r="IR50" s="162"/>
      <c r="IS50" s="179"/>
      <c r="IU50" s="199"/>
      <c r="IV50" s="8"/>
      <c r="IW50" s="8"/>
      <c r="IX50" s="162"/>
      <c r="IY50" s="162"/>
      <c r="IZ50" s="164"/>
      <c r="JA50" s="162"/>
      <c r="JB50" s="164"/>
      <c r="JC50" s="164"/>
      <c r="JD50" s="164"/>
      <c r="JE50" s="164"/>
      <c r="JF50" s="165"/>
      <c r="JG50" s="8"/>
      <c r="JH50" s="8"/>
      <c r="JI50" s="162"/>
      <c r="JJ50" s="179"/>
      <c r="JL50" s="199"/>
      <c r="JM50" s="8"/>
      <c r="JN50" s="8"/>
      <c r="JO50" s="162"/>
      <c r="JP50" s="162"/>
      <c r="JQ50" s="164"/>
      <c r="JR50" s="162"/>
      <c r="JS50" s="164"/>
      <c r="JT50" s="164"/>
      <c r="JU50" s="164"/>
      <c r="JV50" s="164"/>
      <c r="JW50" s="165"/>
      <c r="JX50" s="8"/>
      <c r="JY50" s="8"/>
      <c r="JZ50" s="162"/>
      <c r="KA50" s="179"/>
      <c r="KC50" s="199"/>
      <c r="KD50" s="8"/>
      <c r="KE50" s="8"/>
      <c r="KF50" s="162"/>
      <c r="KG50" s="162"/>
      <c r="KH50" s="164"/>
      <c r="KI50" s="162"/>
      <c r="KJ50" s="164"/>
      <c r="KK50" s="164"/>
      <c r="KL50" s="164"/>
      <c r="KM50" s="164"/>
      <c r="KN50" s="165"/>
      <c r="KO50" s="8"/>
      <c r="KP50" s="8"/>
      <c r="KQ50" s="162"/>
      <c r="KR50" s="179"/>
      <c r="KT50" s="199"/>
    </row>
    <row r="51" spans="1:306" s="23" customFormat="1">
      <c r="A51" s="8"/>
      <c r="B51" s="8"/>
      <c r="C51" s="162"/>
      <c r="D51" s="162"/>
      <c r="E51" s="164"/>
      <c r="F51" s="162"/>
      <c r="G51" s="164"/>
      <c r="H51" s="164"/>
      <c r="I51" s="164"/>
      <c r="J51" s="164"/>
      <c r="K51" s="165"/>
      <c r="L51" s="8"/>
      <c r="M51" s="8"/>
      <c r="N51" s="162"/>
      <c r="O51" s="179"/>
      <c r="Q51" s="199"/>
      <c r="R51" s="8"/>
      <c r="S51" s="8"/>
      <c r="T51" s="162"/>
      <c r="U51" s="162"/>
      <c r="V51" s="164"/>
      <c r="W51" s="162"/>
      <c r="X51" s="164"/>
      <c r="Y51" s="164"/>
      <c r="Z51" s="164"/>
      <c r="AA51" s="164"/>
      <c r="AB51" s="165"/>
      <c r="AC51" s="8"/>
      <c r="AD51" s="8"/>
      <c r="AE51" s="162"/>
      <c r="AF51" s="179"/>
      <c r="AH51" s="199"/>
      <c r="AI51" s="8"/>
      <c r="AJ51" s="8"/>
      <c r="AK51" s="162"/>
      <c r="AL51" s="162"/>
      <c r="AM51" s="164"/>
      <c r="AN51" s="162"/>
      <c r="AO51" s="164"/>
      <c r="AP51" s="164"/>
      <c r="AQ51" s="164"/>
      <c r="AR51" s="164"/>
      <c r="AS51" s="165"/>
      <c r="AT51" s="8"/>
      <c r="AU51" s="8"/>
      <c r="AV51" s="162"/>
      <c r="AW51" s="179"/>
      <c r="AY51" s="199"/>
      <c r="AZ51" s="8"/>
      <c r="BA51" s="8"/>
      <c r="BB51" s="162"/>
      <c r="BC51" s="162"/>
      <c r="BD51" s="164"/>
      <c r="BE51" s="162"/>
      <c r="BF51" s="164"/>
      <c r="BG51" s="164"/>
      <c r="BH51" s="164"/>
      <c r="BI51" s="164"/>
      <c r="BJ51" s="165"/>
      <c r="BK51" s="8"/>
      <c r="BL51" s="8"/>
      <c r="BM51" s="162"/>
      <c r="BN51" s="179"/>
      <c r="BP51" s="199"/>
      <c r="BQ51" s="8"/>
      <c r="BR51" s="8"/>
      <c r="BS51" s="162"/>
      <c r="BT51" s="162"/>
      <c r="BU51" s="164"/>
      <c r="BV51" s="162"/>
      <c r="BW51" s="164"/>
      <c r="BX51" s="164"/>
      <c r="BY51" s="164"/>
      <c r="BZ51" s="164"/>
      <c r="CA51" s="165"/>
      <c r="CB51" s="8"/>
      <c r="CC51" s="8"/>
      <c r="CD51" s="162"/>
      <c r="CE51" s="179"/>
      <c r="CG51" s="199"/>
      <c r="CH51" s="8"/>
      <c r="CI51" s="8"/>
      <c r="CJ51" s="162"/>
      <c r="CK51" s="162"/>
      <c r="CL51" s="164"/>
      <c r="CM51" s="162"/>
      <c r="CN51" s="164"/>
      <c r="CO51" s="164"/>
      <c r="CP51" s="164"/>
      <c r="CQ51" s="164"/>
      <c r="CR51" s="165"/>
      <c r="CS51" s="8"/>
      <c r="CT51" s="8"/>
      <c r="CU51" s="162"/>
      <c r="CV51" s="179"/>
      <c r="CX51" s="199"/>
      <c r="CY51" s="8"/>
      <c r="CZ51" s="8"/>
      <c r="DA51" s="162"/>
      <c r="DB51" s="162"/>
      <c r="DC51" s="164"/>
      <c r="DD51" s="162"/>
      <c r="DE51" s="164"/>
      <c r="DF51" s="164"/>
      <c r="DG51" s="164"/>
      <c r="DH51" s="164"/>
      <c r="DI51" s="165"/>
      <c r="DJ51" s="8"/>
      <c r="DK51" s="8"/>
      <c r="DL51" s="162"/>
      <c r="DM51" s="179"/>
      <c r="DO51" s="199"/>
      <c r="DP51" s="8"/>
      <c r="DQ51" s="8"/>
      <c r="DR51" s="162"/>
      <c r="DS51" s="162"/>
      <c r="DT51" s="164"/>
      <c r="DU51" s="162"/>
      <c r="DV51" s="164"/>
      <c r="DW51" s="164"/>
      <c r="DX51" s="164"/>
      <c r="DY51" s="164"/>
      <c r="DZ51" s="165"/>
      <c r="EA51" s="8"/>
      <c r="EB51" s="8"/>
      <c r="EC51" s="162"/>
      <c r="ED51" s="179"/>
      <c r="EF51" s="199"/>
      <c r="EG51" s="8"/>
      <c r="EH51" s="8"/>
      <c r="EI51" s="162"/>
      <c r="EJ51" s="162"/>
      <c r="EK51" s="164"/>
      <c r="EL51" s="162"/>
      <c r="EM51" s="164"/>
      <c r="EN51" s="164"/>
      <c r="EO51" s="164"/>
      <c r="EP51" s="164"/>
      <c r="EQ51" s="165"/>
      <c r="ER51" s="8"/>
      <c r="ES51" s="8"/>
      <c r="ET51" s="162"/>
      <c r="EU51" s="179"/>
      <c r="EW51" s="199"/>
      <c r="EX51" s="8"/>
      <c r="EY51" s="8"/>
      <c r="EZ51" s="162"/>
      <c r="FA51" s="162"/>
      <c r="FB51" s="164"/>
      <c r="FC51" s="162"/>
      <c r="FD51" s="164"/>
      <c r="FE51" s="164"/>
      <c r="FF51" s="164"/>
      <c r="FG51" s="164"/>
      <c r="FH51" s="165"/>
      <c r="FI51" s="8"/>
      <c r="FJ51" s="8"/>
      <c r="FK51" s="162"/>
      <c r="FL51" s="179"/>
      <c r="FN51" s="199"/>
      <c r="FO51" s="8"/>
      <c r="FP51" s="8"/>
      <c r="FQ51" s="162"/>
      <c r="FR51" s="162"/>
      <c r="FS51" s="164"/>
      <c r="FT51" s="162"/>
      <c r="FU51" s="164"/>
      <c r="FV51" s="164"/>
      <c r="FW51" s="164"/>
      <c r="FX51" s="164"/>
      <c r="FY51" s="165"/>
      <c r="FZ51" s="8"/>
      <c r="GA51" s="8"/>
      <c r="GB51" s="162"/>
      <c r="GC51" s="179"/>
      <c r="GE51" s="199"/>
      <c r="GF51" s="8"/>
      <c r="GG51" s="8"/>
      <c r="GH51" s="162"/>
      <c r="GI51" s="162"/>
      <c r="GJ51" s="164"/>
      <c r="GK51" s="162"/>
      <c r="GL51" s="164"/>
      <c r="GM51" s="164"/>
      <c r="GN51" s="164"/>
      <c r="GO51" s="164"/>
      <c r="GP51" s="165"/>
      <c r="GQ51" s="8"/>
      <c r="GR51" s="8"/>
      <c r="GS51" s="162"/>
      <c r="GT51" s="179"/>
      <c r="GV51" s="199"/>
      <c r="GW51" s="8"/>
      <c r="GX51" s="8"/>
      <c r="GY51" s="162"/>
      <c r="GZ51" s="162"/>
      <c r="HA51" s="164"/>
      <c r="HB51" s="162"/>
      <c r="HC51" s="164"/>
      <c r="HD51" s="164"/>
      <c r="HE51" s="164"/>
      <c r="HF51" s="164"/>
      <c r="HG51" s="165"/>
      <c r="HH51" s="8"/>
      <c r="HI51" s="8"/>
      <c r="HJ51" s="162"/>
      <c r="HK51" s="179"/>
      <c r="HM51" s="199"/>
      <c r="HN51" s="8"/>
      <c r="HO51" s="8"/>
      <c r="HP51" s="162"/>
      <c r="HQ51" s="162"/>
      <c r="HR51" s="164"/>
      <c r="HS51" s="162"/>
      <c r="HT51" s="164"/>
      <c r="HU51" s="164"/>
      <c r="HV51" s="164"/>
      <c r="HW51" s="164"/>
      <c r="HX51" s="165"/>
      <c r="HY51" s="8"/>
      <c r="HZ51" s="8"/>
      <c r="IA51" s="162"/>
      <c r="IB51" s="179"/>
      <c r="ID51" s="199"/>
      <c r="IE51" s="8"/>
      <c r="IF51" s="8"/>
      <c r="IG51" s="162"/>
      <c r="IH51" s="162"/>
      <c r="II51" s="164"/>
      <c r="IJ51" s="162"/>
      <c r="IK51" s="164"/>
      <c r="IL51" s="164"/>
      <c r="IM51" s="164"/>
      <c r="IN51" s="164"/>
      <c r="IO51" s="165"/>
      <c r="IP51" s="8"/>
      <c r="IQ51" s="8"/>
      <c r="IR51" s="162"/>
      <c r="IS51" s="179"/>
      <c r="IU51" s="199"/>
      <c r="IV51" s="8"/>
      <c r="IW51" s="8"/>
      <c r="IX51" s="162"/>
      <c r="IY51" s="162"/>
      <c r="IZ51" s="164"/>
      <c r="JA51" s="162"/>
      <c r="JB51" s="164"/>
      <c r="JC51" s="164"/>
      <c r="JD51" s="164"/>
      <c r="JE51" s="164"/>
      <c r="JF51" s="165"/>
      <c r="JG51" s="8"/>
      <c r="JH51" s="8"/>
      <c r="JI51" s="162"/>
      <c r="JJ51" s="179"/>
      <c r="JL51" s="199"/>
      <c r="JM51" s="8"/>
      <c r="JN51" s="8"/>
      <c r="JO51" s="162"/>
      <c r="JP51" s="162"/>
      <c r="JQ51" s="164"/>
      <c r="JR51" s="162"/>
      <c r="JS51" s="164"/>
      <c r="JT51" s="164"/>
      <c r="JU51" s="164"/>
      <c r="JV51" s="164"/>
      <c r="JW51" s="165"/>
      <c r="JX51" s="8"/>
      <c r="JY51" s="8"/>
      <c r="JZ51" s="162"/>
      <c r="KA51" s="179"/>
      <c r="KC51" s="199"/>
      <c r="KD51" s="8"/>
      <c r="KE51" s="8"/>
      <c r="KF51" s="162"/>
      <c r="KG51" s="162"/>
      <c r="KH51" s="164"/>
      <c r="KI51" s="162"/>
      <c r="KJ51" s="164"/>
      <c r="KK51" s="164"/>
      <c r="KL51" s="164"/>
      <c r="KM51" s="164"/>
      <c r="KN51" s="165"/>
      <c r="KO51" s="8"/>
      <c r="KP51" s="8"/>
      <c r="KQ51" s="162"/>
      <c r="KR51" s="179"/>
      <c r="KT51" s="199"/>
    </row>
    <row r="52" spans="1:306" s="23" customFormat="1">
      <c r="A52" s="8"/>
      <c r="B52" s="8"/>
      <c r="C52" s="162"/>
      <c r="D52" s="162"/>
      <c r="E52" s="164"/>
      <c r="F52" s="162"/>
      <c r="G52" s="164"/>
      <c r="I52" s="164" t="s">
        <v>677</v>
      </c>
      <c r="J52" s="164"/>
      <c r="K52" s="164"/>
      <c r="L52" s="192"/>
      <c r="M52" s="192"/>
      <c r="N52" s="189"/>
      <c r="O52" s="179"/>
      <c r="Q52" s="192"/>
      <c r="R52" s="8"/>
      <c r="S52" s="8"/>
      <c r="T52" s="162"/>
      <c r="U52" s="162"/>
      <c r="V52" s="164"/>
      <c r="W52" s="162"/>
      <c r="X52" s="164"/>
      <c r="Z52" s="164" t="s">
        <v>677</v>
      </c>
      <c r="AA52" s="164"/>
      <c r="AB52" s="164"/>
      <c r="AC52" s="192"/>
      <c r="AD52" s="192"/>
      <c r="AE52" s="189"/>
      <c r="AF52" s="179"/>
      <c r="AH52" s="192"/>
      <c r="AI52" s="8"/>
      <c r="AJ52" s="8"/>
      <c r="AK52" s="162"/>
      <c r="AL52" s="162"/>
      <c r="AM52" s="164"/>
      <c r="AN52" s="162"/>
      <c r="AO52" s="164"/>
      <c r="AQ52" s="164" t="s">
        <v>677</v>
      </c>
      <c r="AR52" s="164"/>
      <c r="AS52" s="164"/>
      <c r="AT52" s="192"/>
      <c r="AU52" s="192"/>
      <c r="AV52" s="189"/>
      <c r="AW52" s="179"/>
      <c r="AY52" s="192"/>
      <c r="AZ52" s="8"/>
      <c r="BA52" s="8"/>
      <c r="BB52" s="162"/>
      <c r="BC52" s="162"/>
      <c r="BD52" s="164"/>
      <c r="BE52" s="162"/>
      <c r="BF52" s="164"/>
      <c r="BH52" s="164" t="s">
        <v>677</v>
      </c>
      <c r="BI52" s="164"/>
      <c r="BJ52" s="164"/>
      <c r="BK52" s="192"/>
      <c r="BL52" s="192"/>
      <c r="BM52" s="189"/>
      <c r="BN52" s="179"/>
      <c r="BP52" s="192"/>
      <c r="BQ52" s="8"/>
      <c r="BR52" s="8"/>
      <c r="BS52" s="162"/>
      <c r="BT52" s="162"/>
      <c r="BU52" s="164"/>
      <c r="BV52" s="162"/>
      <c r="BW52" s="164"/>
      <c r="BY52" s="164" t="s">
        <v>677</v>
      </c>
      <c r="BZ52" s="164"/>
      <c r="CA52" s="164"/>
      <c r="CB52" s="192"/>
      <c r="CC52" s="192"/>
      <c r="CD52" s="189"/>
      <c r="CE52" s="179"/>
      <c r="CG52" s="192"/>
      <c r="CH52" s="8"/>
      <c r="CI52" s="8"/>
      <c r="CJ52" s="162"/>
      <c r="CK52" s="162"/>
      <c r="CL52" s="164"/>
      <c r="CM52" s="162"/>
      <c r="CN52" s="164"/>
      <c r="CP52" s="164" t="s">
        <v>677</v>
      </c>
      <c r="CQ52" s="164"/>
      <c r="CR52" s="164"/>
      <c r="CS52" s="192"/>
      <c r="CT52" s="192"/>
      <c r="CU52" s="189"/>
      <c r="CV52" s="179"/>
      <c r="CX52" s="192"/>
      <c r="CY52" s="8"/>
      <c r="CZ52" s="8"/>
      <c r="DA52" s="162"/>
      <c r="DB52" s="162"/>
      <c r="DC52" s="164"/>
      <c r="DD52" s="162"/>
      <c r="DE52" s="164"/>
      <c r="DG52" s="164" t="s">
        <v>677</v>
      </c>
      <c r="DH52" s="164"/>
      <c r="DI52" s="164"/>
      <c r="DJ52" s="192"/>
      <c r="DK52" s="192"/>
      <c r="DL52" s="189"/>
      <c r="DM52" s="179"/>
      <c r="DO52" s="192"/>
      <c r="DP52" s="8"/>
      <c r="DQ52" s="8"/>
      <c r="DR52" s="162"/>
      <c r="DS52" s="162"/>
      <c r="DT52" s="164"/>
      <c r="DU52" s="162"/>
      <c r="DV52" s="164"/>
      <c r="DX52" s="164" t="s">
        <v>677</v>
      </c>
      <c r="DY52" s="164"/>
      <c r="DZ52" s="164"/>
      <c r="EA52" s="192"/>
      <c r="EB52" s="192"/>
      <c r="EC52" s="189"/>
      <c r="ED52" s="179"/>
      <c r="EF52" s="192"/>
      <c r="EG52" s="8"/>
      <c r="EH52" s="8"/>
      <c r="EI52" s="162"/>
      <c r="EJ52" s="162"/>
      <c r="EK52" s="164"/>
      <c r="EL52" s="162"/>
      <c r="EM52" s="164"/>
      <c r="EO52" s="164" t="s">
        <v>677</v>
      </c>
      <c r="EP52" s="164"/>
      <c r="EQ52" s="164"/>
      <c r="ER52" s="192"/>
      <c r="ES52" s="192"/>
      <c r="ET52" s="189"/>
      <c r="EU52" s="179"/>
      <c r="EW52" s="192"/>
      <c r="EX52" s="8"/>
      <c r="EY52" s="8"/>
      <c r="EZ52" s="162"/>
      <c r="FA52" s="162"/>
      <c r="FB52" s="164"/>
      <c r="FC52" s="162"/>
      <c r="FD52" s="164"/>
      <c r="FF52" s="164" t="s">
        <v>677</v>
      </c>
      <c r="FG52" s="164"/>
      <c r="FH52" s="164"/>
      <c r="FI52" s="192"/>
      <c r="FJ52" s="192"/>
      <c r="FK52" s="189"/>
      <c r="FL52" s="179"/>
      <c r="FN52" s="192"/>
      <c r="FO52" s="8"/>
      <c r="FP52" s="8"/>
      <c r="FQ52" s="162"/>
      <c r="FR52" s="162"/>
      <c r="FS52" s="164"/>
      <c r="FT52" s="162"/>
      <c r="FU52" s="164"/>
      <c r="FW52" s="164" t="s">
        <v>677</v>
      </c>
      <c r="FX52" s="164"/>
      <c r="FY52" s="164"/>
      <c r="FZ52" s="192"/>
      <c r="GA52" s="192"/>
      <c r="GB52" s="189"/>
      <c r="GC52" s="179"/>
      <c r="GE52" s="192"/>
      <c r="GF52" s="8"/>
      <c r="GG52" s="8"/>
      <c r="GH52" s="162"/>
      <c r="GI52" s="162"/>
      <c r="GJ52" s="164"/>
      <c r="GK52" s="162"/>
      <c r="GL52" s="164"/>
      <c r="GN52" s="164" t="s">
        <v>677</v>
      </c>
      <c r="GO52" s="164"/>
      <c r="GP52" s="164"/>
      <c r="GQ52" s="192"/>
      <c r="GR52" s="192"/>
      <c r="GS52" s="189"/>
      <c r="GT52" s="179"/>
      <c r="GV52" s="192"/>
      <c r="GW52" s="8"/>
      <c r="GX52" s="8"/>
      <c r="GY52" s="162"/>
      <c r="GZ52" s="162"/>
      <c r="HA52" s="164"/>
      <c r="HB52" s="162"/>
      <c r="HC52" s="164"/>
      <c r="HE52" s="164" t="s">
        <v>677</v>
      </c>
      <c r="HF52" s="164"/>
      <c r="HG52" s="164"/>
      <c r="HH52" s="192"/>
      <c r="HI52" s="192"/>
      <c r="HJ52" s="189"/>
      <c r="HK52" s="179"/>
      <c r="HM52" s="192"/>
      <c r="HN52" s="8"/>
      <c r="HO52" s="8"/>
      <c r="HP52" s="162"/>
      <c r="HQ52" s="162"/>
      <c r="HR52" s="164"/>
      <c r="HS52" s="162"/>
      <c r="HT52" s="164"/>
      <c r="HV52" s="164" t="s">
        <v>677</v>
      </c>
      <c r="HW52" s="164"/>
      <c r="HX52" s="164"/>
      <c r="HY52" s="192"/>
      <c r="HZ52" s="192"/>
      <c r="IA52" s="189"/>
      <c r="IB52" s="179"/>
      <c r="ID52" s="192"/>
      <c r="IE52" s="8"/>
      <c r="IF52" s="8"/>
      <c r="IG52" s="162"/>
      <c r="IH52" s="162"/>
      <c r="II52" s="164"/>
      <c r="IJ52" s="162"/>
      <c r="IK52" s="164"/>
      <c r="IM52" s="164" t="s">
        <v>677</v>
      </c>
      <c r="IN52" s="164"/>
      <c r="IO52" s="164"/>
      <c r="IP52" s="192"/>
      <c r="IQ52" s="192"/>
      <c r="IR52" s="189"/>
      <c r="IS52" s="179"/>
      <c r="IU52" s="192"/>
      <c r="IV52" s="8"/>
      <c r="IW52" s="8"/>
      <c r="IX52" s="162"/>
      <c r="IY52" s="162"/>
      <c r="IZ52" s="164"/>
      <c r="JA52" s="162"/>
      <c r="JB52" s="164"/>
      <c r="JD52" s="164" t="s">
        <v>677</v>
      </c>
      <c r="JE52" s="164"/>
      <c r="JF52" s="164"/>
      <c r="JG52" s="192"/>
      <c r="JH52" s="192"/>
      <c r="JI52" s="189"/>
      <c r="JJ52" s="179"/>
      <c r="JL52" s="192"/>
      <c r="JM52" s="8"/>
      <c r="JN52" s="8"/>
      <c r="JO52" s="162"/>
      <c r="JP52" s="162"/>
      <c r="JQ52" s="164"/>
      <c r="JR52" s="162"/>
      <c r="JS52" s="164"/>
      <c r="JU52" s="164" t="s">
        <v>677</v>
      </c>
      <c r="JV52" s="164"/>
      <c r="JW52" s="164"/>
      <c r="JX52" s="192"/>
      <c r="JY52" s="192"/>
      <c r="JZ52" s="189"/>
      <c r="KA52" s="179"/>
      <c r="KC52" s="192"/>
      <c r="KD52" s="8"/>
      <c r="KE52" s="8"/>
      <c r="KF52" s="162"/>
      <c r="KG52" s="162"/>
      <c r="KH52" s="164"/>
      <c r="KI52" s="162"/>
      <c r="KJ52" s="164"/>
      <c r="KL52" s="164" t="s">
        <v>677</v>
      </c>
      <c r="KM52" s="164"/>
      <c r="KN52" s="164"/>
      <c r="KO52" s="192"/>
      <c r="KP52" s="192"/>
      <c r="KQ52" s="189"/>
      <c r="KR52" s="179"/>
      <c r="KT52" s="192"/>
    </row>
    <row r="53" spans="1:306" s="23" customFormat="1">
      <c r="A53" s="8"/>
      <c r="B53" s="8"/>
      <c r="C53" s="162"/>
      <c r="D53" s="162"/>
      <c r="E53" s="164"/>
      <c r="F53" s="162"/>
      <c r="G53" s="164"/>
      <c r="H53" s="164"/>
      <c r="I53" s="164"/>
      <c r="J53" s="164"/>
      <c r="K53" s="165"/>
      <c r="L53" s="8"/>
      <c r="M53" s="8"/>
      <c r="N53" s="162"/>
      <c r="O53" s="179"/>
      <c r="Q53" s="199"/>
      <c r="R53" s="8"/>
      <c r="S53" s="8"/>
      <c r="T53" s="162"/>
      <c r="U53" s="162"/>
      <c r="V53" s="164"/>
      <c r="W53" s="162"/>
      <c r="X53" s="164"/>
      <c r="Y53" s="164"/>
      <c r="Z53" s="164"/>
      <c r="AA53" s="164"/>
      <c r="AB53" s="165"/>
      <c r="AC53" s="8"/>
      <c r="AD53" s="8"/>
      <c r="AE53" s="162"/>
      <c r="AF53" s="179"/>
      <c r="AH53" s="199"/>
      <c r="AI53" s="8"/>
      <c r="AJ53" s="8"/>
      <c r="AK53" s="162"/>
      <c r="AL53" s="162"/>
      <c r="AM53" s="164"/>
      <c r="AN53" s="162"/>
      <c r="AO53" s="164"/>
      <c r="AP53" s="164"/>
      <c r="AQ53" s="164"/>
      <c r="AR53" s="164"/>
      <c r="AS53" s="165"/>
      <c r="AT53" s="8"/>
      <c r="AU53" s="8"/>
      <c r="AV53" s="162"/>
      <c r="AW53" s="179"/>
      <c r="AY53" s="199"/>
      <c r="AZ53" s="8"/>
      <c r="BA53" s="8"/>
      <c r="BB53" s="162"/>
      <c r="BC53" s="162"/>
      <c r="BD53" s="164"/>
      <c r="BE53" s="162"/>
      <c r="BF53" s="164"/>
      <c r="BG53" s="164"/>
      <c r="BH53" s="164"/>
      <c r="BI53" s="164"/>
      <c r="BJ53" s="165"/>
      <c r="BK53" s="8"/>
      <c r="BL53" s="8"/>
      <c r="BM53" s="162"/>
      <c r="BN53" s="179"/>
      <c r="BP53" s="199"/>
      <c r="BQ53" s="8"/>
      <c r="BR53" s="8"/>
      <c r="BS53" s="162"/>
      <c r="BT53" s="162"/>
      <c r="BU53" s="164"/>
      <c r="BV53" s="162"/>
      <c r="BW53" s="164"/>
      <c r="BX53" s="164"/>
      <c r="BY53" s="164"/>
      <c r="BZ53" s="164"/>
      <c r="CA53" s="165"/>
      <c r="CB53" s="8"/>
      <c r="CC53" s="8"/>
      <c r="CD53" s="162"/>
      <c r="CE53" s="179"/>
      <c r="CG53" s="199"/>
      <c r="CH53" s="8"/>
      <c r="CI53" s="8"/>
      <c r="CJ53" s="162"/>
      <c r="CK53" s="162"/>
      <c r="CL53" s="164"/>
      <c r="CM53" s="162"/>
      <c r="CN53" s="164"/>
      <c r="CO53" s="164"/>
      <c r="CP53" s="164"/>
      <c r="CQ53" s="164"/>
      <c r="CR53" s="165"/>
      <c r="CS53" s="8"/>
      <c r="CT53" s="8"/>
      <c r="CU53" s="162"/>
      <c r="CV53" s="179"/>
      <c r="CX53" s="199"/>
      <c r="CY53" s="8"/>
      <c r="CZ53" s="8"/>
      <c r="DA53" s="162"/>
      <c r="DB53" s="162"/>
      <c r="DC53" s="164"/>
      <c r="DD53" s="162"/>
      <c r="DE53" s="164"/>
      <c r="DF53" s="164"/>
      <c r="DG53" s="164"/>
      <c r="DH53" s="164"/>
      <c r="DI53" s="165"/>
      <c r="DJ53" s="8"/>
      <c r="DK53" s="8"/>
      <c r="DL53" s="162"/>
      <c r="DM53" s="179"/>
      <c r="DO53" s="199"/>
      <c r="DP53" s="8"/>
      <c r="DQ53" s="8"/>
      <c r="DR53" s="162"/>
      <c r="DS53" s="162"/>
      <c r="DT53" s="164"/>
      <c r="DU53" s="162"/>
      <c r="DV53" s="164"/>
      <c r="DW53" s="164"/>
      <c r="DX53" s="164"/>
      <c r="DY53" s="164"/>
      <c r="DZ53" s="165"/>
      <c r="EA53" s="8"/>
      <c r="EB53" s="8"/>
      <c r="EC53" s="162"/>
      <c r="ED53" s="179"/>
      <c r="EF53" s="199"/>
      <c r="EG53" s="8"/>
      <c r="EH53" s="8"/>
      <c r="EI53" s="162"/>
      <c r="EJ53" s="162"/>
      <c r="EK53" s="164"/>
      <c r="EL53" s="162"/>
      <c r="EM53" s="164"/>
      <c r="EN53" s="164"/>
      <c r="EO53" s="164"/>
      <c r="EP53" s="164"/>
      <c r="EQ53" s="165"/>
      <c r="ER53" s="8"/>
      <c r="ES53" s="8"/>
      <c r="ET53" s="162"/>
      <c r="EU53" s="179"/>
      <c r="EW53" s="199"/>
      <c r="EX53" s="8"/>
      <c r="EY53" s="8"/>
      <c r="EZ53" s="162"/>
      <c r="FA53" s="162"/>
      <c r="FB53" s="164"/>
      <c r="FC53" s="162"/>
      <c r="FD53" s="164"/>
      <c r="FE53" s="164"/>
      <c r="FF53" s="164"/>
      <c r="FG53" s="164"/>
      <c r="FH53" s="165"/>
      <c r="FI53" s="8"/>
      <c r="FJ53" s="8"/>
      <c r="FK53" s="162"/>
      <c r="FL53" s="179"/>
      <c r="FN53" s="199"/>
      <c r="FO53" s="8"/>
      <c r="FP53" s="8"/>
      <c r="FQ53" s="162"/>
      <c r="FR53" s="162"/>
      <c r="FS53" s="164"/>
      <c r="FT53" s="162"/>
      <c r="FU53" s="164"/>
      <c r="FV53" s="164"/>
      <c r="FW53" s="164"/>
      <c r="FX53" s="164"/>
      <c r="FY53" s="165"/>
      <c r="FZ53" s="8"/>
      <c r="GA53" s="8"/>
      <c r="GB53" s="162"/>
      <c r="GC53" s="179"/>
      <c r="GE53" s="199"/>
      <c r="GF53" s="8"/>
      <c r="GG53" s="8"/>
      <c r="GH53" s="162"/>
      <c r="GI53" s="162"/>
      <c r="GJ53" s="164"/>
      <c r="GK53" s="162"/>
      <c r="GL53" s="164"/>
      <c r="GM53" s="164"/>
      <c r="GN53" s="164"/>
      <c r="GO53" s="164"/>
      <c r="GP53" s="165"/>
      <c r="GQ53" s="8"/>
      <c r="GR53" s="8"/>
      <c r="GS53" s="162"/>
      <c r="GT53" s="179"/>
      <c r="GV53" s="199"/>
      <c r="GW53" s="8"/>
      <c r="GX53" s="8"/>
      <c r="GY53" s="162"/>
      <c r="GZ53" s="162"/>
      <c r="HA53" s="164"/>
      <c r="HB53" s="162"/>
      <c r="HC53" s="164"/>
      <c r="HD53" s="164"/>
      <c r="HE53" s="164"/>
      <c r="HF53" s="164"/>
      <c r="HG53" s="165"/>
      <c r="HH53" s="8"/>
      <c r="HI53" s="8"/>
      <c r="HJ53" s="162"/>
      <c r="HK53" s="179"/>
      <c r="HM53" s="199"/>
      <c r="HN53" s="8"/>
      <c r="HO53" s="8"/>
      <c r="HP53" s="162"/>
      <c r="HQ53" s="162"/>
      <c r="HR53" s="164"/>
      <c r="HS53" s="162"/>
      <c r="HT53" s="164"/>
      <c r="HU53" s="164"/>
      <c r="HV53" s="164"/>
      <c r="HW53" s="164"/>
      <c r="HX53" s="165"/>
      <c r="HY53" s="8"/>
      <c r="HZ53" s="8"/>
      <c r="IA53" s="162"/>
      <c r="IB53" s="179"/>
      <c r="ID53" s="199"/>
      <c r="IE53" s="8"/>
      <c r="IF53" s="8"/>
      <c r="IG53" s="162"/>
      <c r="IH53" s="162"/>
      <c r="II53" s="164"/>
      <c r="IJ53" s="162"/>
      <c r="IK53" s="164"/>
      <c r="IL53" s="164"/>
      <c r="IM53" s="164"/>
      <c r="IN53" s="164"/>
      <c r="IO53" s="165"/>
      <c r="IP53" s="8"/>
      <c r="IQ53" s="8"/>
      <c r="IR53" s="162"/>
      <c r="IS53" s="179"/>
      <c r="IU53" s="199"/>
      <c r="IV53" s="8"/>
      <c r="IW53" s="8"/>
      <c r="IX53" s="162"/>
      <c r="IY53" s="162"/>
      <c r="IZ53" s="164"/>
      <c r="JA53" s="162"/>
      <c r="JB53" s="164"/>
      <c r="JC53" s="164"/>
      <c r="JD53" s="164"/>
      <c r="JE53" s="164"/>
      <c r="JF53" s="165"/>
      <c r="JG53" s="8"/>
      <c r="JH53" s="8"/>
      <c r="JI53" s="162"/>
      <c r="JJ53" s="179"/>
      <c r="JL53" s="199"/>
      <c r="JM53" s="8"/>
      <c r="JN53" s="8"/>
      <c r="JO53" s="162"/>
      <c r="JP53" s="162"/>
      <c r="JQ53" s="164"/>
      <c r="JR53" s="162"/>
      <c r="JS53" s="164"/>
      <c r="JT53" s="164"/>
      <c r="JU53" s="164"/>
      <c r="JV53" s="164"/>
      <c r="JW53" s="165"/>
      <c r="JX53" s="8"/>
      <c r="JY53" s="8"/>
      <c r="JZ53" s="162"/>
      <c r="KA53" s="179"/>
      <c r="KC53" s="199"/>
      <c r="KD53" s="8"/>
      <c r="KE53" s="8"/>
      <c r="KF53" s="162"/>
      <c r="KG53" s="162"/>
      <c r="KH53" s="164"/>
      <c r="KI53" s="162"/>
      <c r="KJ53" s="164"/>
      <c r="KK53" s="164"/>
      <c r="KL53" s="164"/>
      <c r="KM53" s="164"/>
      <c r="KN53" s="165"/>
      <c r="KO53" s="8"/>
      <c r="KP53" s="8"/>
      <c r="KQ53" s="162"/>
      <c r="KR53" s="179"/>
      <c r="KT53" s="199"/>
    </row>
    <row r="54" spans="1:306" s="23" customFormat="1">
      <c r="A54" s="8"/>
      <c r="B54" s="8"/>
      <c r="C54" s="162"/>
      <c r="D54" s="162"/>
      <c r="E54" s="164"/>
      <c r="F54" s="162"/>
      <c r="G54" s="164"/>
      <c r="H54" s="164"/>
      <c r="I54" s="164"/>
      <c r="J54" s="164"/>
      <c r="K54" s="165"/>
      <c r="L54" s="8"/>
      <c r="M54" s="8"/>
      <c r="N54" s="162"/>
      <c r="O54" s="179"/>
      <c r="Q54" s="199"/>
      <c r="R54" s="8"/>
      <c r="S54" s="8"/>
      <c r="T54" s="162"/>
      <c r="U54" s="162"/>
      <c r="V54" s="164"/>
      <c r="W54" s="162"/>
      <c r="X54" s="164"/>
      <c r="Y54" s="164"/>
      <c r="Z54" s="164"/>
      <c r="AA54" s="164"/>
      <c r="AB54" s="165"/>
      <c r="AC54" s="8"/>
      <c r="AD54" s="8"/>
      <c r="AE54" s="162"/>
      <c r="AF54" s="179"/>
      <c r="AH54" s="199"/>
      <c r="AI54" s="8"/>
      <c r="AJ54" s="8"/>
      <c r="AK54" s="162"/>
      <c r="AL54" s="162"/>
      <c r="AM54" s="164"/>
      <c r="AN54" s="162"/>
      <c r="AO54" s="164"/>
      <c r="AP54" s="164"/>
      <c r="AQ54" s="164"/>
      <c r="AR54" s="164"/>
      <c r="AS54" s="165"/>
      <c r="AT54" s="8"/>
      <c r="AU54" s="8"/>
      <c r="AV54" s="162"/>
      <c r="AW54" s="179"/>
      <c r="AY54" s="199"/>
      <c r="AZ54" s="8"/>
      <c r="BA54" s="8"/>
      <c r="BB54" s="162"/>
      <c r="BC54" s="162"/>
      <c r="BD54" s="164"/>
      <c r="BE54" s="162"/>
      <c r="BF54" s="164"/>
      <c r="BG54" s="164"/>
      <c r="BH54" s="164"/>
      <c r="BI54" s="164"/>
      <c r="BJ54" s="165"/>
      <c r="BK54" s="8"/>
      <c r="BL54" s="8"/>
      <c r="BM54" s="162"/>
      <c r="BN54" s="179"/>
      <c r="BP54" s="199"/>
      <c r="BQ54" s="8"/>
      <c r="BR54" s="8"/>
      <c r="BS54" s="162"/>
      <c r="BT54" s="162"/>
      <c r="BU54" s="164"/>
      <c r="BV54" s="162"/>
      <c r="BW54" s="164"/>
      <c r="BX54" s="164"/>
      <c r="BY54" s="164"/>
      <c r="BZ54" s="164"/>
      <c r="CA54" s="165"/>
      <c r="CB54" s="8"/>
      <c r="CC54" s="8"/>
      <c r="CD54" s="162"/>
      <c r="CE54" s="179"/>
      <c r="CG54" s="199"/>
      <c r="CH54" s="8"/>
      <c r="CI54" s="8"/>
      <c r="CJ54" s="162"/>
      <c r="CK54" s="162"/>
      <c r="CL54" s="164"/>
      <c r="CM54" s="162"/>
      <c r="CN54" s="164"/>
      <c r="CO54" s="164"/>
      <c r="CP54" s="164"/>
      <c r="CQ54" s="164"/>
      <c r="CR54" s="165"/>
      <c r="CS54" s="8"/>
      <c r="CT54" s="8"/>
      <c r="CU54" s="162"/>
      <c r="CV54" s="179"/>
      <c r="CX54" s="199"/>
      <c r="CY54" s="8"/>
      <c r="CZ54" s="8"/>
      <c r="DA54" s="162"/>
      <c r="DB54" s="162"/>
      <c r="DC54" s="164"/>
      <c r="DD54" s="162"/>
      <c r="DE54" s="164"/>
      <c r="DF54" s="164"/>
      <c r="DG54" s="164"/>
      <c r="DH54" s="164"/>
      <c r="DI54" s="165"/>
      <c r="DJ54" s="8"/>
      <c r="DK54" s="8"/>
      <c r="DL54" s="162"/>
      <c r="DM54" s="179"/>
      <c r="DO54" s="199"/>
      <c r="DP54" s="8"/>
      <c r="DQ54" s="8"/>
      <c r="DR54" s="162"/>
      <c r="DS54" s="162"/>
      <c r="DT54" s="164"/>
      <c r="DU54" s="162"/>
      <c r="DV54" s="164"/>
      <c r="DW54" s="164"/>
      <c r="DX54" s="164"/>
      <c r="DY54" s="164"/>
      <c r="DZ54" s="165"/>
      <c r="EA54" s="8"/>
      <c r="EB54" s="8"/>
      <c r="EC54" s="162"/>
      <c r="ED54" s="179"/>
      <c r="EF54" s="199"/>
      <c r="EG54" s="8"/>
      <c r="EH54" s="8"/>
      <c r="EI54" s="162"/>
      <c r="EJ54" s="162"/>
      <c r="EK54" s="164"/>
      <c r="EL54" s="162"/>
      <c r="EM54" s="164"/>
      <c r="EN54" s="164"/>
      <c r="EO54" s="164"/>
      <c r="EP54" s="164"/>
      <c r="EQ54" s="165"/>
      <c r="ER54" s="8"/>
      <c r="ES54" s="8"/>
      <c r="ET54" s="162"/>
      <c r="EU54" s="179"/>
      <c r="EW54" s="199"/>
      <c r="EX54" s="8"/>
      <c r="EY54" s="8"/>
      <c r="EZ54" s="162"/>
      <c r="FA54" s="162"/>
      <c r="FB54" s="164"/>
      <c r="FC54" s="162"/>
      <c r="FD54" s="164"/>
      <c r="FE54" s="164"/>
      <c r="FF54" s="164"/>
      <c r="FG54" s="164"/>
      <c r="FH54" s="165"/>
      <c r="FI54" s="8"/>
      <c r="FJ54" s="8"/>
      <c r="FK54" s="162"/>
      <c r="FL54" s="179"/>
      <c r="FN54" s="199"/>
      <c r="FO54" s="8"/>
      <c r="FP54" s="8"/>
      <c r="FQ54" s="162"/>
      <c r="FR54" s="162"/>
      <c r="FS54" s="164"/>
      <c r="FT54" s="162"/>
      <c r="FU54" s="164"/>
      <c r="FV54" s="164"/>
      <c r="FW54" s="164"/>
      <c r="FX54" s="164"/>
      <c r="FY54" s="165"/>
      <c r="FZ54" s="8"/>
      <c r="GA54" s="8"/>
      <c r="GB54" s="162"/>
      <c r="GC54" s="179"/>
      <c r="GE54" s="199"/>
      <c r="GF54" s="8"/>
      <c r="GG54" s="8"/>
      <c r="GH54" s="162"/>
      <c r="GI54" s="162"/>
      <c r="GJ54" s="164"/>
      <c r="GK54" s="162"/>
      <c r="GL54" s="164"/>
      <c r="GM54" s="164"/>
      <c r="GN54" s="164"/>
      <c r="GO54" s="164"/>
      <c r="GP54" s="165"/>
      <c r="GQ54" s="8"/>
      <c r="GR54" s="8"/>
      <c r="GS54" s="162"/>
      <c r="GT54" s="179"/>
      <c r="GV54" s="199"/>
      <c r="GW54" s="8"/>
      <c r="GX54" s="8"/>
      <c r="GY54" s="162"/>
      <c r="GZ54" s="162"/>
      <c r="HA54" s="164"/>
      <c r="HB54" s="162"/>
      <c r="HC54" s="164"/>
      <c r="HD54" s="164"/>
      <c r="HE54" s="164"/>
      <c r="HF54" s="164"/>
      <c r="HG54" s="165"/>
      <c r="HH54" s="8"/>
      <c r="HI54" s="8"/>
      <c r="HJ54" s="162"/>
      <c r="HK54" s="179"/>
      <c r="HM54" s="199"/>
      <c r="HN54" s="8"/>
      <c r="HO54" s="8"/>
      <c r="HP54" s="162"/>
      <c r="HQ54" s="162"/>
      <c r="HR54" s="164"/>
      <c r="HS54" s="162"/>
      <c r="HT54" s="164"/>
      <c r="HU54" s="164"/>
      <c r="HV54" s="164"/>
      <c r="HW54" s="164"/>
      <c r="HX54" s="165"/>
      <c r="HY54" s="8"/>
      <c r="HZ54" s="8"/>
      <c r="IA54" s="162"/>
      <c r="IB54" s="179"/>
      <c r="ID54" s="199"/>
      <c r="IE54" s="8"/>
      <c r="IF54" s="8"/>
      <c r="IG54" s="162"/>
      <c r="IH54" s="162"/>
      <c r="II54" s="164"/>
      <c r="IJ54" s="162"/>
      <c r="IK54" s="164"/>
      <c r="IL54" s="164"/>
      <c r="IM54" s="164"/>
      <c r="IN54" s="164"/>
      <c r="IO54" s="165"/>
      <c r="IP54" s="8"/>
      <c r="IQ54" s="8"/>
      <c r="IR54" s="162"/>
      <c r="IS54" s="179"/>
      <c r="IU54" s="199"/>
      <c r="IV54" s="8"/>
      <c r="IW54" s="8"/>
      <c r="IX54" s="162"/>
      <c r="IY54" s="162"/>
      <c r="IZ54" s="164"/>
      <c r="JA54" s="162"/>
      <c r="JB54" s="164"/>
      <c r="JC54" s="164"/>
      <c r="JD54" s="164"/>
      <c r="JE54" s="164"/>
      <c r="JF54" s="165"/>
      <c r="JG54" s="8"/>
      <c r="JH54" s="8"/>
      <c r="JI54" s="162"/>
      <c r="JJ54" s="179"/>
      <c r="JL54" s="199"/>
      <c r="JM54" s="8"/>
      <c r="JN54" s="8"/>
      <c r="JO54" s="162"/>
      <c r="JP54" s="162"/>
      <c r="JQ54" s="164"/>
      <c r="JR54" s="162"/>
      <c r="JS54" s="164"/>
      <c r="JT54" s="164"/>
      <c r="JU54" s="164"/>
      <c r="JV54" s="164"/>
      <c r="JW54" s="165"/>
      <c r="JX54" s="8"/>
      <c r="JY54" s="8"/>
      <c r="JZ54" s="162"/>
      <c r="KA54" s="179"/>
      <c r="KC54" s="199"/>
      <c r="KD54" s="8"/>
      <c r="KE54" s="8"/>
      <c r="KF54" s="162"/>
      <c r="KG54" s="162"/>
      <c r="KH54" s="164"/>
      <c r="KI54" s="162"/>
      <c r="KJ54" s="164"/>
      <c r="KK54" s="164"/>
      <c r="KL54" s="164"/>
      <c r="KM54" s="164"/>
      <c r="KN54" s="165"/>
      <c r="KO54" s="8"/>
      <c r="KP54" s="8"/>
      <c r="KQ54" s="162"/>
      <c r="KR54" s="179"/>
      <c r="KT54" s="199"/>
    </row>
    <row r="55" spans="1:306" s="23" customFormat="1">
      <c r="A55" s="8"/>
      <c r="B55" s="8"/>
      <c r="C55" s="162"/>
      <c r="D55" s="162"/>
      <c r="E55" s="164"/>
      <c r="F55" s="162"/>
      <c r="G55" s="164"/>
      <c r="H55" s="164"/>
      <c r="I55" s="164"/>
      <c r="J55" s="164"/>
      <c r="K55" s="165"/>
      <c r="L55" s="8"/>
      <c r="M55" s="8"/>
      <c r="N55" s="162"/>
      <c r="O55" s="179"/>
      <c r="Q55" s="199"/>
      <c r="R55" s="8"/>
      <c r="S55" s="8"/>
      <c r="T55" s="162"/>
      <c r="U55" s="162"/>
      <c r="V55" s="164"/>
      <c r="W55" s="162"/>
      <c r="X55" s="164"/>
      <c r="Y55" s="164"/>
      <c r="Z55" s="164"/>
      <c r="AA55" s="164"/>
      <c r="AB55" s="165"/>
      <c r="AC55" s="8"/>
      <c r="AD55" s="8"/>
      <c r="AE55" s="162"/>
      <c r="AF55" s="179"/>
      <c r="AH55" s="199"/>
      <c r="AI55" s="8"/>
      <c r="AJ55" s="8"/>
      <c r="AK55" s="162"/>
      <c r="AL55" s="162"/>
      <c r="AM55" s="164"/>
      <c r="AN55" s="162"/>
      <c r="AO55" s="164"/>
      <c r="AP55" s="164"/>
      <c r="AQ55" s="164"/>
      <c r="AR55" s="164"/>
      <c r="AS55" s="165"/>
      <c r="AT55" s="8"/>
      <c r="AU55" s="8"/>
      <c r="AV55" s="162"/>
      <c r="AW55" s="179"/>
      <c r="AY55" s="199"/>
      <c r="AZ55" s="8"/>
      <c r="BA55" s="8"/>
      <c r="BB55" s="162"/>
      <c r="BC55" s="162"/>
      <c r="BD55" s="164"/>
      <c r="BE55" s="162"/>
      <c r="BF55" s="164"/>
      <c r="BG55" s="164"/>
      <c r="BH55" s="164"/>
      <c r="BI55" s="164"/>
      <c r="BJ55" s="165"/>
      <c r="BK55" s="8"/>
      <c r="BL55" s="8"/>
      <c r="BM55" s="162"/>
      <c r="BN55" s="179"/>
      <c r="BP55" s="199"/>
      <c r="BQ55" s="8"/>
      <c r="BR55" s="8"/>
      <c r="BS55" s="162"/>
      <c r="BT55" s="162"/>
      <c r="BU55" s="164"/>
      <c r="BV55" s="162"/>
      <c r="BW55" s="164"/>
      <c r="BX55" s="164"/>
      <c r="BY55" s="164"/>
      <c r="BZ55" s="164"/>
      <c r="CA55" s="165"/>
      <c r="CB55" s="8"/>
      <c r="CC55" s="8"/>
      <c r="CD55" s="162"/>
      <c r="CE55" s="179"/>
      <c r="CG55" s="199"/>
      <c r="CH55" s="8"/>
      <c r="CI55" s="8"/>
      <c r="CJ55" s="162"/>
      <c r="CK55" s="162"/>
      <c r="CL55" s="164"/>
      <c r="CM55" s="162"/>
      <c r="CN55" s="164"/>
      <c r="CO55" s="164"/>
      <c r="CP55" s="164"/>
      <c r="CQ55" s="164"/>
      <c r="CR55" s="165"/>
      <c r="CS55" s="8"/>
      <c r="CT55" s="8"/>
      <c r="CU55" s="162"/>
      <c r="CV55" s="179"/>
      <c r="CX55" s="199"/>
      <c r="CY55" s="8"/>
      <c r="CZ55" s="8"/>
      <c r="DA55" s="162"/>
      <c r="DB55" s="162"/>
      <c r="DC55" s="164"/>
      <c r="DD55" s="162"/>
      <c r="DE55" s="164"/>
      <c r="DF55" s="164"/>
      <c r="DG55" s="164"/>
      <c r="DH55" s="164"/>
      <c r="DI55" s="165"/>
      <c r="DJ55" s="8"/>
      <c r="DK55" s="8"/>
      <c r="DL55" s="162"/>
      <c r="DM55" s="179"/>
      <c r="DO55" s="199"/>
      <c r="DP55" s="8"/>
      <c r="DQ55" s="8"/>
      <c r="DR55" s="162"/>
      <c r="DS55" s="162"/>
      <c r="DT55" s="164"/>
      <c r="DU55" s="162"/>
      <c r="DV55" s="164"/>
      <c r="DW55" s="164"/>
      <c r="DX55" s="164"/>
      <c r="DY55" s="164"/>
      <c r="DZ55" s="165"/>
      <c r="EA55" s="8"/>
      <c r="EB55" s="8"/>
      <c r="EC55" s="162"/>
      <c r="ED55" s="179"/>
      <c r="EF55" s="199"/>
      <c r="EG55" s="8"/>
      <c r="EH55" s="8"/>
      <c r="EI55" s="162"/>
      <c r="EJ55" s="162"/>
      <c r="EK55" s="164"/>
      <c r="EL55" s="162"/>
      <c r="EM55" s="164"/>
      <c r="EN55" s="164"/>
      <c r="EO55" s="164"/>
      <c r="EP55" s="164"/>
      <c r="EQ55" s="165"/>
      <c r="ER55" s="8"/>
      <c r="ES55" s="8"/>
      <c r="ET55" s="162"/>
      <c r="EU55" s="179"/>
      <c r="EW55" s="199"/>
      <c r="EX55" s="8"/>
      <c r="EY55" s="8"/>
      <c r="EZ55" s="162"/>
      <c r="FA55" s="162"/>
      <c r="FB55" s="164"/>
      <c r="FC55" s="162"/>
      <c r="FD55" s="164"/>
      <c r="FE55" s="164"/>
      <c r="FF55" s="164"/>
      <c r="FG55" s="164"/>
      <c r="FH55" s="165"/>
      <c r="FI55" s="8"/>
      <c r="FJ55" s="8"/>
      <c r="FK55" s="162"/>
      <c r="FL55" s="179"/>
      <c r="FN55" s="199"/>
      <c r="FO55" s="8"/>
      <c r="FP55" s="8"/>
      <c r="FQ55" s="162"/>
      <c r="FR55" s="162"/>
      <c r="FS55" s="164"/>
      <c r="FT55" s="162"/>
      <c r="FU55" s="164"/>
      <c r="FV55" s="164"/>
      <c r="FW55" s="164"/>
      <c r="FX55" s="164"/>
      <c r="FY55" s="165"/>
      <c r="FZ55" s="8"/>
      <c r="GA55" s="8"/>
      <c r="GB55" s="162"/>
      <c r="GC55" s="179"/>
      <c r="GE55" s="199"/>
      <c r="GF55" s="8"/>
      <c r="GG55" s="8"/>
      <c r="GH55" s="162"/>
      <c r="GI55" s="162"/>
      <c r="GJ55" s="164"/>
      <c r="GK55" s="162"/>
      <c r="GL55" s="164"/>
      <c r="GM55" s="164"/>
      <c r="GN55" s="164"/>
      <c r="GO55" s="164"/>
      <c r="GP55" s="165"/>
      <c r="GQ55" s="8"/>
      <c r="GR55" s="8"/>
      <c r="GS55" s="162"/>
      <c r="GT55" s="179"/>
      <c r="GV55" s="199"/>
      <c r="GW55" s="8"/>
      <c r="GX55" s="8"/>
      <c r="GY55" s="162"/>
      <c r="GZ55" s="162"/>
      <c r="HA55" s="164"/>
      <c r="HB55" s="162"/>
      <c r="HC55" s="164"/>
      <c r="HD55" s="164"/>
      <c r="HE55" s="164"/>
      <c r="HF55" s="164"/>
      <c r="HG55" s="165"/>
      <c r="HH55" s="8"/>
      <c r="HI55" s="8"/>
      <c r="HJ55" s="162"/>
      <c r="HK55" s="179"/>
      <c r="HM55" s="199"/>
      <c r="HN55" s="8"/>
      <c r="HO55" s="8"/>
      <c r="HP55" s="162"/>
      <c r="HQ55" s="162"/>
      <c r="HR55" s="164"/>
      <c r="HS55" s="162"/>
      <c r="HT55" s="164"/>
      <c r="HU55" s="164"/>
      <c r="HV55" s="164"/>
      <c r="HW55" s="164"/>
      <c r="HX55" s="165"/>
      <c r="HY55" s="8"/>
      <c r="HZ55" s="8"/>
      <c r="IA55" s="162"/>
      <c r="IB55" s="179"/>
      <c r="ID55" s="199"/>
      <c r="IE55" s="8"/>
      <c r="IF55" s="8"/>
      <c r="IG55" s="162"/>
      <c r="IH55" s="162"/>
      <c r="II55" s="164"/>
      <c r="IJ55" s="162"/>
      <c r="IK55" s="164"/>
      <c r="IL55" s="164"/>
      <c r="IM55" s="164"/>
      <c r="IN55" s="164"/>
      <c r="IO55" s="165"/>
      <c r="IP55" s="8"/>
      <c r="IQ55" s="8"/>
      <c r="IR55" s="162"/>
      <c r="IS55" s="179"/>
      <c r="IU55" s="199"/>
      <c r="IV55" s="8"/>
      <c r="IW55" s="8"/>
      <c r="IX55" s="162"/>
      <c r="IY55" s="162"/>
      <c r="IZ55" s="164"/>
      <c r="JA55" s="162"/>
      <c r="JB55" s="164"/>
      <c r="JC55" s="164"/>
      <c r="JD55" s="164"/>
      <c r="JE55" s="164"/>
      <c r="JF55" s="165"/>
      <c r="JG55" s="8"/>
      <c r="JH55" s="8"/>
      <c r="JI55" s="162"/>
      <c r="JJ55" s="179"/>
      <c r="JL55" s="199"/>
      <c r="JM55" s="8"/>
      <c r="JN55" s="8"/>
      <c r="JO55" s="162"/>
      <c r="JP55" s="162"/>
      <c r="JQ55" s="164"/>
      <c r="JR55" s="162"/>
      <c r="JS55" s="164"/>
      <c r="JT55" s="164"/>
      <c r="JU55" s="164"/>
      <c r="JV55" s="164"/>
      <c r="JW55" s="165"/>
      <c r="JX55" s="8"/>
      <c r="JY55" s="8"/>
      <c r="JZ55" s="162"/>
      <c r="KA55" s="179"/>
      <c r="KC55" s="199"/>
      <c r="KD55" s="8"/>
      <c r="KE55" s="8"/>
      <c r="KF55" s="162"/>
      <c r="KG55" s="162"/>
      <c r="KH55" s="164"/>
      <c r="KI55" s="162"/>
      <c r="KJ55" s="164"/>
      <c r="KK55" s="164"/>
      <c r="KL55" s="164"/>
      <c r="KM55" s="164"/>
      <c r="KN55" s="165"/>
      <c r="KO55" s="8"/>
      <c r="KP55" s="8"/>
      <c r="KQ55" s="162"/>
      <c r="KR55" s="179"/>
      <c r="KT55" s="199"/>
    </row>
    <row r="56" spans="1:306">
      <c r="L56" s="171"/>
      <c r="M56" s="171"/>
      <c r="N56" s="172"/>
      <c r="O56" s="174"/>
      <c r="AC56" s="171"/>
      <c r="AD56" s="171"/>
      <c r="AE56" s="172"/>
      <c r="AF56" s="174"/>
      <c r="AT56" s="171"/>
      <c r="AU56" s="171"/>
      <c r="AV56" s="172"/>
      <c r="AW56" s="174"/>
      <c r="BK56" s="171"/>
      <c r="BL56" s="171"/>
      <c r="BM56" s="172"/>
      <c r="BN56" s="174"/>
      <c r="CB56" s="171"/>
      <c r="CC56" s="171"/>
      <c r="CD56" s="172"/>
      <c r="CE56" s="174"/>
      <c r="CS56" s="171"/>
      <c r="CT56" s="171"/>
      <c r="CU56" s="172"/>
      <c r="CV56" s="174"/>
      <c r="DJ56" s="171"/>
      <c r="DK56" s="171"/>
      <c r="DL56" s="172"/>
      <c r="DM56" s="174"/>
      <c r="EA56" s="171"/>
      <c r="EB56" s="171"/>
      <c r="EC56" s="172"/>
      <c r="ED56" s="174"/>
      <c r="ER56" s="171"/>
      <c r="ES56" s="171"/>
      <c r="ET56" s="172"/>
      <c r="EU56" s="174"/>
      <c r="FI56" s="171"/>
      <c r="FJ56" s="171"/>
      <c r="FK56" s="172"/>
      <c r="FL56" s="174"/>
      <c r="FZ56" s="171"/>
      <c r="GA56" s="171"/>
      <c r="GB56" s="172"/>
      <c r="GC56" s="174"/>
      <c r="GQ56" s="171"/>
      <c r="GR56" s="171"/>
      <c r="GS56" s="172"/>
      <c r="GT56" s="174"/>
      <c r="HH56" s="171"/>
      <c r="HI56" s="171"/>
      <c r="HJ56" s="172"/>
      <c r="HK56" s="174"/>
      <c r="HY56" s="171"/>
      <c r="HZ56" s="171"/>
      <c r="IA56" s="172"/>
      <c r="IB56" s="174"/>
      <c r="IP56" s="171"/>
      <c r="IQ56" s="171"/>
      <c r="IR56" s="172"/>
      <c r="IS56" s="174"/>
      <c r="JG56" s="171"/>
      <c r="JH56" s="171"/>
      <c r="JI56" s="172"/>
      <c r="JJ56" s="174"/>
      <c r="JX56" s="171"/>
      <c r="JY56" s="171"/>
      <c r="JZ56" s="172"/>
      <c r="KA56" s="174"/>
      <c r="KO56" s="171"/>
      <c r="KP56" s="171"/>
      <c r="KQ56" s="172"/>
      <c r="KR56" s="174"/>
    </row>
    <row r="57" spans="1:306">
      <c r="O57" s="179"/>
      <c r="AF57" s="179"/>
      <c r="AW57" s="179"/>
      <c r="BN57" s="179"/>
      <c r="CE57" s="179"/>
      <c r="CV57" s="179"/>
      <c r="DM57" s="179"/>
      <c r="ED57" s="179"/>
      <c r="EU57" s="179"/>
      <c r="FL57" s="179"/>
      <c r="GC57" s="179"/>
      <c r="GT57" s="179"/>
      <c r="HK57" s="179"/>
      <c r="IB57" s="179"/>
      <c r="IS57" s="179"/>
      <c r="JJ57" s="179"/>
      <c r="KA57" s="179"/>
      <c r="KR57" s="179"/>
    </row>
    <row r="58" spans="1:306">
      <c r="O58" s="179"/>
      <c r="AF58" s="179"/>
      <c r="AW58" s="179"/>
      <c r="BN58" s="179"/>
      <c r="CE58" s="179"/>
      <c r="CV58" s="179"/>
      <c r="DM58" s="179"/>
      <c r="ED58" s="179"/>
      <c r="EU58" s="179"/>
      <c r="FL58" s="179"/>
      <c r="GC58" s="179"/>
      <c r="GT58" s="179"/>
      <c r="HK58" s="179"/>
      <c r="IB58" s="179"/>
      <c r="IS58" s="179"/>
      <c r="JJ58" s="179"/>
      <c r="KA58" s="179"/>
      <c r="KR58" s="179"/>
    </row>
    <row r="59" spans="1:306">
      <c r="O59" s="179"/>
      <c r="AF59" s="179"/>
      <c r="AW59" s="179"/>
      <c r="BN59" s="179"/>
      <c r="CE59" s="179"/>
      <c r="CV59" s="179"/>
      <c r="DM59" s="179"/>
      <c r="ED59" s="179"/>
      <c r="EU59" s="179"/>
      <c r="FL59" s="179"/>
      <c r="GC59" s="179"/>
      <c r="GT59" s="179"/>
      <c r="HK59" s="179"/>
      <c r="IB59" s="179"/>
      <c r="IS59" s="179"/>
      <c r="JJ59" s="179"/>
      <c r="KA59" s="179"/>
      <c r="KR59" s="179"/>
    </row>
    <row r="60" spans="1:306">
      <c r="O60" s="179"/>
      <c r="AF60" s="179"/>
      <c r="AW60" s="179"/>
      <c r="BN60" s="179"/>
      <c r="CE60" s="179"/>
      <c r="CV60" s="179"/>
      <c r="DM60" s="179"/>
      <c r="ED60" s="179"/>
      <c r="EU60" s="179"/>
      <c r="FL60" s="179"/>
      <c r="GC60" s="179"/>
      <c r="GT60" s="179"/>
      <c r="HK60" s="179"/>
      <c r="IB60" s="179"/>
      <c r="IS60" s="179"/>
      <c r="JJ60" s="179"/>
      <c r="KA60" s="179"/>
      <c r="KR60" s="179"/>
    </row>
    <row r="61" spans="1:306">
      <c r="O61" s="179"/>
      <c r="AF61" s="179"/>
      <c r="AW61" s="179"/>
      <c r="BN61" s="179"/>
      <c r="CE61" s="179"/>
      <c r="CV61" s="179"/>
      <c r="DM61" s="179"/>
      <c r="ED61" s="179"/>
      <c r="EU61" s="179"/>
      <c r="FL61" s="179"/>
      <c r="GC61" s="179"/>
      <c r="GT61" s="179"/>
      <c r="HK61" s="179"/>
      <c r="IB61" s="179"/>
      <c r="IS61" s="179"/>
      <c r="JJ61" s="179"/>
      <c r="KA61" s="179"/>
      <c r="KR61" s="179"/>
    </row>
    <row r="62" spans="1:306">
      <c r="O62" s="179"/>
      <c r="AF62" s="179"/>
      <c r="AW62" s="179"/>
      <c r="BN62" s="179"/>
      <c r="CE62" s="179"/>
      <c r="CV62" s="179"/>
      <c r="DM62" s="179"/>
      <c r="ED62" s="179"/>
      <c r="EU62" s="179"/>
      <c r="FL62" s="179"/>
      <c r="GC62" s="179"/>
      <c r="GT62" s="179"/>
      <c r="HK62" s="179"/>
      <c r="IB62" s="179"/>
      <c r="IS62" s="179"/>
      <c r="JJ62" s="179"/>
      <c r="KA62" s="179"/>
      <c r="KR62" s="179"/>
    </row>
    <row r="63" spans="1:306">
      <c r="O63" s="179"/>
      <c r="AF63" s="179"/>
      <c r="AW63" s="179"/>
      <c r="BN63" s="179"/>
      <c r="CE63" s="179"/>
      <c r="CV63" s="179"/>
      <c r="DM63" s="179"/>
      <c r="ED63" s="179"/>
      <c r="EU63" s="179"/>
      <c r="FL63" s="179"/>
      <c r="GC63" s="179"/>
      <c r="GT63" s="179"/>
      <c r="HK63" s="179"/>
      <c r="IB63" s="179"/>
      <c r="IS63" s="179"/>
      <c r="JJ63" s="179"/>
      <c r="KA63" s="179"/>
      <c r="KR63" s="179"/>
    </row>
    <row r="64" spans="1:306">
      <c r="O64" s="179"/>
      <c r="AF64" s="179"/>
      <c r="AW64" s="179"/>
      <c r="BN64" s="179"/>
      <c r="CE64" s="179"/>
      <c r="CV64" s="179"/>
      <c r="DM64" s="179"/>
      <c r="ED64" s="179"/>
      <c r="EU64" s="179"/>
      <c r="FL64" s="179"/>
      <c r="GC64" s="179"/>
      <c r="GT64" s="179"/>
      <c r="HK64" s="179"/>
      <c r="IB64" s="179"/>
      <c r="IS64" s="179"/>
      <c r="JJ64" s="179"/>
      <c r="KA64" s="179"/>
      <c r="KR64" s="179"/>
    </row>
    <row r="65" spans="12:304">
      <c r="O65" s="179"/>
      <c r="AF65" s="179"/>
      <c r="AW65" s="179"/>
      <c r="BN65" s="179"/>
      <c r="CE65" s="179"/>
      <c r="CV65" s="179"/>
      <c r="DM65" s="179"/>
      <c r="ED65" s="179"/>
      <c r="EU65" s="179"/>
      <c r="FL65" s="179"/>
      <c r="GC65" s="179"/>
      <c r="GT65" s="179"/>
      <c r="HK65" s="179"/>
      <c r="IB65" s="179"/>
      <c r="IS65" s="179"/>
      <c r="JJ65" s="179"/>
      <c r="KA65" s="179"/>
      <c r="KR65" s="179"/>
    </row>
    <row r="66" spans="12:304">
      <c r="O66" s="179"/>
      <c r="AF66" s="179"/>
      <c r="AW66" s="179"/>
      <c r="BN66" s="179"/>
      <c r="CE66" s="179"/>
      <c r="CV66" s="179"/>
      <c r="DM66" s="179"/>
      <c r="ED66" s="179"/>
      <c r="EU66" s="179"/>
      <c r="FL66" s="179"/>
      <c r="GC66" s="179"/>
      <c r="GT66" s="179"/>
      <c r="HK66" s="179"/>
      <c r="IB66" s="179"/>
      <c r="IS66" s="179"/>
      <c r="JJ66" s="179"/>
      <c r="KA66" s="179"/>
      <c r="KR66" s="179"/>
    </row>
    <row r="67" spans="12:304">
      <c r="L67" s="171"/>
      <c r="M67" s="171"/>
      <c r="N67" s="172"/>
      <c r="O67" s="174"/>
      <c r="AC67" s="171"/>
      <c r="AD67" s="171"/>
      <c r="AE67" s="172"/>
      <c r="AF67" s="174"/>
      <c r="AT67" s="171"/>
      <c r="AU67" s="171"/>
      <c r="AV67" s="172"/>
      <c r="AW67" s="174"/>
      <c r="BK67" s="171"/>
      <c r="BL67" s="171"/>
      <c r="BM67" s="172"/>
      <c r="BN67" s="174"/>
      <c r="CB67" s="171"/>
      <c r="CC67" s="171"/>
      <c r="CD67" s="172"/>
      <c r="CE67" s="174"/>
      <c r="CS67" s="171"/>
      <c r="CT67" s="171"/>
      <c r="CU67" s="172"/>
      <c r="CV67" s="174"/>
      <c r="DJ67" s="171"/>
      <c r="DK67" s="171"/>
      <c r="DL67" s="172"/>
      <c r="DM67" s="174"/>
      <c r="EA67" s="171"/>
      <c r="EB67" s="171"/>
      <c r="EC67" s="172"/>
      <c r="ED67" s="174"/>
      <c r="ER67" s="171"/>
      <c r="ES67" s="171"/>
      <c r="ET67" s="172"/>
      <c r="EU67" s="174"/>
      <c r="FI67" s="171"/>
      <c r="FJ67" s="171"/>
      <c r="FK67" s="172"/>
      <c r="FL67" s="174"/>
      <c r="FZ67" s="171"/>
      <c r="GA67" s="171"/>
      <c r="GB67" s="172"/>
      <c r="GC67" s="174"/>
      <c r="GQ67" s="171"/>
      <c r="GR67" s="171"/>
      <c r="GS67" s="172"/>
      <c r="GT67" s="174"/>
      <c r="HH67" s="171"/>
      <c r="HI67" s="171"/>
      <c r="HJ67" s="172"/>
      <c r="HK67" s="174"/>
      <c r="HY67" s="171"/>
      <c r="HZ67" s="171"/>
      <c r="IA67" s="172"/>
      <c r="IB67" s="174"/>
      <c r="IP67" s="171"/>
      <c r="IQ67" s="171"/>
      <c r="IR67" s="172"/>
      <c r="IS67" s="174"/>
      <c r="JG67" s="171"/>
      <c r="JH67" s="171"/>
      <c r="JI67" s="172"/>
      <c r="JJ67" s="174"/>
      <c r="JX67" s="171"/>
      <c r="JY67" s="171"/>
      <c r="JZ67" s="172"/>
      <c r="KA67" s="174"/>
      <c r="KO67" s="171"/>
      <c r="KP67" s="171"/>
      <c r="KQ67" s="172"/>
      <c r="KR67" s="174"/>
    </row>
    <row r="68" spans="12:304">
      <c r="O68" s="179"/>
      <c r="AF68" s="179"/>
      <c r="AW68" s="179"/>
      <c r="BN68" s="179"/>
      <c r="CE68" s="179"/>
      <c r="CV68" s="179"/>
      <c r="DM68" s="179"/>
      <c r="ED68" s="179"/>
      <c r="EU68" s="179"/>
      <c r="FL68" s="179"/>
      <c r="GC68" s="179"/>
      <c r="GT68" s="179"/>
      <c r="HK68" s="179"/>
      <c r="IB68" s="179"/>
      <c r="IS68" s="179"/>
      <c r="JJ68" s="179"/>
      <c r="KA68" s="179"/>
      <c r="KR68" s="179"/>
    </row>
    <row r="69" spans="12:304">
      <c r="O69" s="179"/>
      <c r="AF69" s="179"/>
      <c r="AW69" s="179"/>
      <c r="BN69" s="179"/>
      <c r="CE69" s="179"/>
      <c r="CV69" s="179"/>
      <c r="DM69" s="179"/>
      <c r="ED69" s="179"/>
      <c r="EU69" s="179"/>
      <c r="FL69" s="179"/>
      <c r="GC69" s="179"/>
      <c r="GT69" s="179"/>
      <c r="HK69" s="179"/>
      <c r="IB69" s="179"/>
      <c r="IS69" s="179"/>
      <c r="JJ69" s="179"/>
      <c r="KA69" s="179"/>
      <c r="KR69" s="179"/>
    </row>
    <row r="70" spans="12:304">
      <c r="O70" s="179"/>
      <c r="AF70" s="179"/>
      <c r="AW70" s="179"/>
      <c r="BN70" s="179"/>
      <c r="CE70" s="179"/>
      <c r="CV70" s="179"/>
      <c r="DM70" s="179"/>
      <c r="ED70" s="179"/>
      <c r="EU70" s="179"/>
      <c r="FL70" s="179"/>
      <c r="GC70" s="179"/>
      <c r="GT70" s="179"/>
      <c r="HK70" s="179"/>
      <c r="IB70" s="179"/>
      <c r="IS70" s="179"/>
      <c r="JJ70" s="179"/>
      <c r="KA70" s="179"/>
      <c r="KR70" s="179"/>
    </row>
    <row r="71" spans="12:304">
      <c r="O71" s="179"/>
      <c r="AF71" s="179"/>
      <c r="AW71" s="179"/>
      <c r="BN71" s="179"/>
      <c r="CE71" s="179"/>
      <c r="CV71" s="179"/>
      <c r="DM71" s="179"/>
      <c r="ED71" s="179"/>
      <c r="EU71" s="179"/>
      <c r="FL71" s="179"/>
      <c r="GC71" s="179"/>
      <c r="GT71" s="179"/>
      <c r="HK71" s="179"/>
      <c r="IB71" s="179"/>
      <c r="IS71" s="179"/>
      <c r="JJ71" s="179"/>
      <c r="KA71" s="179"/>
      <c r="KR71" s="179"/>
    </row>
    <row r="72" spans="12:304">
      <c r="O72" s="179"/>
      <c r="AF72" s="179"/>
      <c r="AW72" s="179"/>
      <c r="BN72" s="179"/>
      <c r="CE72" s="179"/>
      <c r="CV72" s="179"/>
      <c r="DM72" s="179"/>
      <c r="ED72" s="179"/>
      <c r="EU72" s="179"/>
      <c r="FL72" s="179"/>
      <c r="GC72" s="179"/>
      <c r="GT72" s="179"/>
      <c r="HK72" s="179"/>
      <c r="IB72" s="179"/>
      <c r="IS72" s="179"/>
      <c r="JJ72" s="179"/>
      <c r="KA72" s="179"/>
      <c r="KR72" s="179"/>
    </row>
    <row r="73" spans="12:304">
      <c r="O73" s="179"/>
      <c r="AF73" s="179"/>
      <c r="AW73" s="179"/>
      <c r="BN73" s="179"/>
      <c r="CE73" s="179"/>
      <c r="CV73" s="179"/>
      <c r="DM73" s="179"/>
      <c r="ED73" s="179"/>
      <c r="EU73" s="179"/>
      <c r="FL73" s="179"/>
      <c r="GC73" s="179"/>
      <c r="GT73" s="179"/>
      <c r="HK73" s="179"/>
      <c r="IB73" s="179"/>
      <c r="IS73" s="179"/>
      <c r="JJ73" s="179"/>
      <c r="KA73" s="179"/>
      <c r="KR73" s="179"/>
    </row>
    <row r="74" spans="12:304">
      <c r="O74" s="179"/>
      <c r="AF74" s="179"/>
      <c r="AW74" s="179"/>
      <c r="BN74" s="179"/>
      <c r="CE74" s="179"/>
      <c r="CV74" s="179"/>
      <c r="DM74" s="179"/>
      <c r="ED74" s="179"/>
      <c r="EU74" s="179"/>
      <c r="FL74" s="179"/>
      <c r="GC74" s="179"/>
      <c r="GT74" s="179"/>
      <c r="HK74" s="179"/>
      <c r="IB74" s="179"/>
      <c r="IS74" s="179"/>
      <c r="JJ74" s="179"/>
      <c r="KA74" s="179"/>
      <c r="KR74" s="179"/>
    </row>
    <row r="75" spans="12:304">
      <c r="O75" s="179"/>
      <c r="AF75" s="179"/>
      <c r="AW75" s="179"/>
      <c r="BN75" s="179"/>
      <c r="CE75" s="179"/>
      <c r="CV75" s="179"/>
      <c r="DM75" s="179"/>
      <c r="ED75" s="179"/>
      <c r="EU75" s="179"/>
      <c r="FL75" s="179"/>
      <c r="GC75" s="179"/>
      <c r="GT75" s="179"/>
      <c r="HK75" s="179"/>
      <c r="IB75" s="179"/>
      <c r="IS75" s="179"/>
      <c r="JJ75" s="179"/>
      <c r="KA75" s="179"/>
      <c r="KR75" s="179"/>
    </row>
    <row r="76" spans="12:304">
      <c r="O76" s="179"/>
      <c r="AF76" s="179"/>
      <c r="AW76" s="179"/>
      <c r="BN76" s="179"/>
      <c r="CE76" s="179"/>
      <c r="CV76" s="179"/>
      <c r="DM76" s="179"/>
      <c r="ED76" s="179"/>
      <c r="EU76" s="179"/>
      <c r="FL76" s="179"/>
      <c r="GC76" s="179"/>
      <c r="GT76" s="179"/>
      <c r="HK76" s="179"/>
      <c r="IB76" s="179"/>
      <c r="IS76" s="179"/>
      <c r="JJ76" s="179"/>
      <c r="KA76" s="179"/>
      <c r="KR76" s="179"/>
    </row>
    <row r="77" spans="12:304">
      <c r="O77" s="179"/>
      <c r="AF77" s="179"/>
      <c r="AW77" s="179"/>
      <c r="BN77" s="179"/>
      <c r="CE77" s="179"/>
      <c r="CV77" s="179"/>
      <c r="DM77" s="179"/>
      <c r="ED77" s="179"/>
      <c r="EU77" s="179"/>
      <c r="FL77" s="179"/>
      <c r="GC77" s="179"/>
      <c r="GT77" s="179"/>
      <c r="HK77" s="179"/>
      <c r="IB77" s="179"/>
      <c r="IS77" s="179"/>
      <c r="JJ77" s="179"/>
      <c r="KA77" s="179"/>
      <c r="KR77" s="179"/>
    </row>
    <row r="78" spans="12:304">
      <c r="O78" s="179"/>
      <c r="AF78" s="179"/>
      <c r="AW78" s="179"/>
      <c r="BN78" s="179"/>
      <c r="CE78" s="179"/>
      <c r="CV78" s="179"/>
      <c r="DM78" s="179"/>
      <c r="ED78" s="179"/>
      <c r="EU78" s="179"/>
      <c r="FL78" s="179"/>
      <c r="GC78" s="179"/>
      <c r="GT78" s="179"/>
      <c r="HK78" s="179"/>
      <c r="IB78" s="179"/>
      <c r="IS78" s="179"/>
      <c r="JJ78" s="179"/>
      <c r="KA78" s="179"/>
      <c r="KR78" s="179"/>
    </row>
    <row r="79" spans="12:304">
      <c r="L79" s="171"/>
      <c r="M79" s="171"/>
      <c r="N79" s="172"/>
      <c r="O79" s="174"/>
      <c r="AC79" s="171"/>
      <c r="AD79" s="171"/>
      <c r="AE79" s="172"/>
      <c r="AF79" s="174"/>
      <c r="AT79" s="171"/>
      <c r="AU79" s="171"/>
      <c r="AV79" s="172"/>
      <c r="AW79" s="174"/>
      <c r="BK79" s="171"/>
      <c r="BL79" s="171"/>
      <c r="BM79" s="172"/>
      <c r="BN79" s="174"/>
      <c r="CB79" s="171"/>
      <c r="CC79" s="171"/>
      <c r="CD79" s="172"/>
      <c r="CE79" s="174"/>
      <c r="CS79" s="171"/>
      <c r="CT79" s="171"/>
      <c r="CU79" s="172"/>
      <c r="CV79" s="174"/>
      <c r="DJ79" s="171"/>
      <c r="DK79" s="171"/>
      <c r="DL79" s="172"/>
      <c r="DM79" s="174"/>
      <c r="EA79" s="171"/>
      <c r="EB79" s="171"/>
      <c r="EC79" s="172"/>
      <c r="ED79" s="174"/>
      <c r="ER79" s="171"/>
      <c r="ES79" s="171"/>
      <c r="ET79" s="172"/>
      <c r="EU79" s="174"/>
      <c r="FI79" s="171"/>
      <c r="FJ79" s="171"/>
      <c r="FK79" s="172"/>
      <c r="FL79" s="174"/>
      <c r="FZ79" s="171"/>
      <c r="GA79" s="171"/>
      <c r="GB79" s="172"/>
      <c r="GC79" s="174"/>
      <c r="GQ79" s="171"/>
      <c r="GR79" s="171"/>
      <c r="GS79" s="172"/>
      <c r="GT79" s="174"/>
      <c r="HH79" s="171"/>
      <c r="HI79" s="171"/>
      <c r="HJ79" s="172"/>
      <c r="HK79" s="174"/>
      <c r="HY79" s="171"/>
      <c r="HZ79" s="171"/>
      <c r="IA79" s="172"/>
      <c r="IB79" s="174"/>
      <c r="IP79" s="171"/>
      <c r="IQ79" s="171"/>
      <c r="IR79" s="172"/>
      <c r="IS79" s="174"/>
      <c r="JG79" s="171"/>
      <c r="JH79" s="171"/>
      <c r="JI79" s="172"/>
      <c r="JJ79" s="174"/>
      <c r="JX79" s="171"/>
      <c r="JY79" s="171"/>
      <c r="JZ79" s="172"/>
      <c r="KA79" s="174"/>
      <c r="KO79" s="171"/>
      <c r="KP79" s="171"/>
      <c r="KQ79" s="172"/>
      <c r="KR79" s="174"/>
    </row>
    <row r="80" spans="12:304">
      <c r="O80" s="179"/>
      <c r="AF80" s="179"/>
      <c r="AW80" s="179"/>
      <c r="BN80" s="179"/>
      <c r="CE80" s="179"/>
      <c r="CV80" s="179"/>
      <c r="DM80" s="179"/>
      <c r="ED80" s="179"/>
      <c r="EU80" s="179"/>
      <c r="FL80" s="179"/>
      <c r="GC80" s="179"/>
      <c r="GT80" s="179"/>
      <c r="HK80" s="179"/>
      <c r="IB80" s="179"/>
      <c r="IS80" s="179"/>
      <c r="JJ80" s="179"/>
      <c r="KA80" s="179"/>
      <c r="KR80" s="179"/>
    </row>
    <row r="81" spans="12:304">
      <c r="O81" s="179"/>
      <c r="AF81" s="179"/>
      <c r="AW81" s="179"/>
      <c r="BN81" s="179"/>
      <c r="CE81" s="179"/>
      <c r="CV81" s="179"/>
      <c r="DM81" s="179"/>
      <c r="ED81" s="179"/>
      <c r="EU81" s="179"/>
      <c r="FL81" s="179"/>
      <c r="GC81" s="179"/>
      <c r="GT81" s="179"/>
      <c r="HK81" s="179"/>
      <c r="IB81" s="179"/>
      <c r="IS81" s="179"/>
      <c r="JJ81" s="179"/>
      <c r="KA81" s="179"/>
      <c r="KR81" s="179"/>
    </row>
    <row r="82" spans="12:304">
      <c r="O82" s="179"/>
      <c r="AF82" s="179"/>
      <c r="AW82" s="179"/>
      <c r="BN82" s="179"/>
      <c r="CE82" s="179"/>
      <c r="CV82" s="179"/>
      <c r="DM82" s="179"/>
      <c r="ED82" s="179"/>
      <c r="EU82" s="179"/>
      <c r="FL82" s="179"/>
      <c r="GC82" s="179"/>
      <c r="GT82" s="179"/>
      <c r="HK82" s="179"/>
      <c r="IB82" s="179"/>
      <c r="IS82" s="179"/>
      <c r="JJ82" s="179"/>
      <c r="KA82" s="179"/>
      <c r="KR82" s="179"/>
    </row>
    <row r="83" spans="12:304">
      <c r="O83" s="179"/>
      <c r="AF83" s="179"/>
      <c r="AW83" s="179"/>
      <c r="BN83" s="179"/>
      <c r="CE83" s="179"/>
      <c r="CV83" s="179"/>
      <c r="DM83" s="179"/>
      <c r="ED83" s="179"/>
      <c r="EU83" s="179"/>
      <c r="FL83" s="179"/>
      <c r="GC83" s="179"/>
      <c r="GT83" s="179"/>
      <c r="HK83" s="179"/>
      <c r="IB83" s="179"/>
      <c r="IS83" s="179"/>
      <c r="JJ83" s="179"/>
      <c r="KA83" s="179"/>
      <c r="KR83" s="179"/>
    </row>
    <row r="84" spans="12:304">
      <c r="O84" s="179"/>
      <c r="AF84" s="179"/>
      <c r="AW84" s="179"/>
      <c r="BN84" s="179"/>
      <c r="CE84" s="179"/>
      <c r="CV84" s="179"/>
      <c r="DM84" s="179"/>
      <c r="ED84" s="179"/>
      <c r="EU84" s="179"/>
      <c r="FL84" s="179"/>
      <c r="GC84" s="179"/>
      <c r="GT84" s="179"/>
      <c r="HK84" s="179"/>
      <c r="IB84" s="179"/>
      <c r="IS84" s="179"/>
      <c r="JJ84" s="179"/>
      <c r="KA84" s="179"/>
      <c r="KR84" s="179"/>
    </row>
    <row r="85" spans="12:304">
      <c r="O85" s="179"/>
      <c r="AF85" s="179"/>
      <c r="AW85" s="179"/>
      <c r="BN85" s="179"/>
      <c r="CE85" s="179"/>
      <c r="CV85" s="179"/>
      <c r="DM85" s="179"/>
      <c r="ED85" s="179"/>
      <c r="EU85" s="179"/>
      <c r="FL85" s="179"/>
      <c r="GC85" s="179"/>
      <c r="GT85" s="179"/>
      <c r="HK85" s="179"/>
      <c r="IB85" s="179"/>
      <c r="IS85" s="179"/>
      <c r="JJ85" s="179"/>
      <c r="KA85" s="179"/>
      <c r="KR85" s="179"/>
    </row>
    <row r="86" spans="12:304">
      <c r="O86" s="179"/>
      <c r="AF86" s="179"/>
      <c r="AW86" s="179"/>
      <c r="BN86" s="179"/>
      <c r="CE86" s="179"/>
      <c r="CV86" s="179"/>
      <c r="DM86" s="179"/>
      <c r="ED86" s="179"/>
      <c r="EU86" s="179"/>
      <c r="FL86" s="179"/>
      <c r="GC86" s="179"/>
      <c r="GT86" s="179"/>
      <c r="HK86" s="179"/>
      <c r="IB86" s="179"/>
      <c r="IS86" s="179"/>
      <c r="JJ86" s="179"/>
      <c r="KA86" s="179"/>
      <c r="KR86" s="179"/>
    </row>
    <row r="87" spans="12:304">
      <c r="O87" s="179"/>
      <c r="AF87" s="179"/>
      <c r="AW87" s="179"/>
      <c r="BN87" s="179"/>
      <c r="CE87" s="179"/>
      <c r="CV87" s="179"/>
      <c r="DM87" s="179"/>
      <c r="ED87" s="179"/>
      <c r="EU87" s="179"/>
      <c r="FL87" s="179"/>
      <c r="GC87" s="179"/>
      <c r="GT87" s="179"/>
      <c r="HK87" s="179"/>
      <c r="IB87" s="179"/>
      <c r="IS87" s="179"/>
      <c r="JJ87" s="179"/>
      <c r="KA87" s="179"/>
      <c r="KR87" s="179"/>
    </row>
    <row r="88" spans="12:304">
      <c r="O88" s="179"/>
      <c r="AF88" s="179"/>
      <c r="AW88" s="179"/>
      <c r="BN88" s="179"/>
      <c r="CE88" s="179"/>
      <c r="CV88" s="179"/>
      <c r="DM88" s="179"/>
      <c r="ED88" s="179"/>
      <c r="EU88" s="179"/>
      <c r="FL88" s="179"/>
      <c r="GC88" s="179"/>
      <c r="GT88" s="179"/>
      <c r="HK88" s="179"/>
      <c r="IB88" s="179"/>
      <c r="IS88" s="179"/>
      <c r="JJ88" s="179"/>
      <c r="KA88" s="179"/>
      <c r="KR88" s="179"/>
    </row>
    <row r="89" spans="12:304">
      <c r="O89" s="179"/>
      <c r="AF89" s="179"/>
      <c r="AW89" s="179"/>
      <c r="BN89" s="179"/>
      <c r="CE89" s="179"/>
      <c r="CV89" s="179"/>
      <c r="DM89" s="179"/>
      <c r="ED89" s="179"/>
      <c r="EU89" s="179"/>
      <c r="FL89" s="179"/>
      <c r="GC89" s="179"/>
      <c r="GT89" s="179"/>
      <c r="HK89" s="179"/>
      <c r="IB89" s="179"/>
      <c r="IS89" s="179"/>
      <c r="JJ89" s="179"/>
      <c r="KA89" s="179"/>
      <c r="KR89" s="179"/>
    </row>
    <row r="90" spans="12:304">
      <c r="O90" s="179"/>
      <c r="AF90" s="179"/>
      <c r="AW90" s="179"/>
      <c r="BN90" s="179"/>
      <c r="CE90" s="179"/>
      <c r="CV90" s="179"/>
      <c r="DM90" s="179"/>
      <c r="ED90" s="179"/>
      <c r="EU90" s="179"/>
      <c r="FL90" s="179"/>
      <c r="GC90" s="179"/>
      <c r="GT90" s="179"/>
      <c r="HK90" s="179"/>
      <c r="IB90" s="179"/>
      <c r="IS90" s="179"/>
      <c r="JJ90" s="179"/>
      <c r="KA90" s="179"/>
      <c r="KR90" s="179"/>
    </row>
    <row r="91" spans="12:304">
      <c r="O91" s="179"/>
      <c r="AF91" s="179"/>
      <c r="AW91" s="179"/>
      <c r="BN91" s="179"/>
      <c r="CE91" s="179"/>
      <c r="CV91" s="179"/>
      <c r="DM91" s="179"/>
      <c r="ED91" s="179"/>
      <c r="EU91" s="179"/>
      <c r="FL91" s="179"/>
      <c r="GC91" s="179"/>
      <c r="GT91" s="179"/>
      <c r="HK91" s="179"/>
      <c r="IB91" s="179"/>
      <c r="IS91" s="179"/>
      <c r="JJ91" s="179"/>
      <c r="KA91" s="179"/>
      <c r="KR91" s="179"/>
    </row>
    <row r="92" spans="12:304">
      <c r="O92" s="179"/>
      <c r="AF92" s="179"/>
      <c r="AW92" s="179"/>
      <c r="BN92" s="179"/>
      <c r="CE92" s="179"/>
      <c r="CV92" s="179"/>
      <c r="DM92" s="179"/>
      <c r="ED92" s="179"/>
      <c r="EU92" s="179"/>
      <c r="FL92" s="179"/>
      <c r="GC92" s="179"/>
      <c r="GT92" s="179"/>
      <c r="HK92" s="179"/>
      <c r="IB92" s="179"/>
      <c r="IS92" s="179"/>
      <c r="JJ92" s="179"/>
      <c r="KA92" s="179"/>
      <c r="KR92" s="179"/>
    </row>
    <row r="93" spans="12:304">
      <c r="L93" s="171"/>
      <c r="M93" s="171"/>
      <c r="N93" s="172"/>
      <c r="O93" s="174"/>
      <c r="AC93" s="171"/>
      <c r="AD93" s="171"/>
      <c r="AE93" s="172"/>
      <c r="AF93" s="174"/>
      <c r="AT93" s="171"/>
      <c r="AU93" s="171"/>
      <c r="AV93" s="172"/>
      <c r="AW93" s="174"/>
      <c r="BK93" s="171"/>
      <c r="BL93" s="171"/>
      <c r="BM93" s="172"/>
      <c r="BN93" s="174"/>
      <c r="CB93" s="171"/>
      <c r="CC93" s="171"/>
      <c r="CD93" s="172"/>
      <c r="CE93" s="174"/>
      <c r="CS93" s="171"/>
      <c r="CT93" s="171"/>
      <c r="CU93" s="172"/>
      <c r="CV93" s="174"/>
      <c r="DJ93" s="171"/>
      <c r="DK93" s="171"/>
      <c r="DL93" s="172"/>
      <c r="DM93" s="174"/>
      <c r="EA93" s="171"/>
      <c r="EB93" s="171"/>
      <c r="EC93" s="172"/>
      <c r="ED93" s="174"/>
      <c r="ER93" s="171"/>
      <c r="ES93" s="171"/>
      <c r="ET93" s="172"/>
      <c r="EU93" s="174"/>
      <c r="FI93" s="171"/>
      <c r="FJ93" s="171"/>
      <c r="FK93" s="172"/>
      <c r="FL93" s="174"/>
      <c r="FZ93" s="171"/>
      <c r="GA93" s="171"/>
      <c r="GB93" s="172"/>
      <c r="GC93" s="174"/>
      <c r="GQ93" s="171"/>
      <c r="GR93" s="171"/>
      <c r="GS93" s="172"/>
      <c r="GT93" s="174"/>
      <c r="HH93" s="171"/>
      <c r="HI93" s="171"/>
      <c r="HJ93" s="172"/>
      <c r="HK93" s="174"/>
      <c r="HY93" s="171"/>
      <c r="HZ93" s="171"/>
      <c r="IA93" s="172"/>
      <c r="IB93" s="174"/>
      <c r="IP93" s="171"/>
      <c r="IQ93" s="171"/>
      <c r="IR93" s="172"/>
      <c r="IS93" s="174"/>
      <c r="JG93" s="171"/>
      <c r="JH93" s="171"/>
      <c r="JI93" s="172"/>
      <c r="JJ93" s="174"/>
      <c r="JX93" s="171"/>
      <c r="JY93" s="171"/>
      <c r="JZ93" s="172"/>
      <c r="KA93" s="174"/>
      <c r="KO93" s="171"/>
      <c r="KP93" s="171"/>
      <c r="KQ93" s="172"/>
      <c r="KR93" s="174"/>
    </row>
    <row r="94" spans="12:304">
      <c r="O94" s="179"/>
      <c r="AF94" s="179"/>
      <c r="AW94" s="179"/>
      <c r="BN94" s="179"/>
      <c r="CE94" s="179"/>
      <c r="CV94" s="179"/>
      <c r="DM94" s="179"/>
      <c r="ED94" s="179"/>
      <c r="EU94" s="179"/>
      <c r="FL94" s="179"/>
      <c r="GC94" s="179"/>
      <c r="GT94" s="179"/>
      <c r="HK94" s="179"/>
      <c r="IB94" s="179"/>
      <c r="IS94" s="179"/>
      <c r="JJ94" s="179"/>
      <c r="KA94" s="179"/>
      <c r="KR94" s="179"/>
    </row>
    <row r="95" spans="12:304">
      <c r="O95" s="179"/>
      <c r="AF95" s="179"/>
      <c r="AW95" s="179"/>
      <c r="BN95" s="179"/>
      <c r="CE95" s="179"/>
      <c r="CV95" s="179"/>
      <c r="DM95" s="179"/>
      <c r="ED95" s="179"/>
      <c r="EU95" s="179"/>
      <c r="FL95" s="179"/>
      <c r="GC95" s="179"/>
      <c r="GT95" s="179"/>
      <c r="HK95" s="179"/>
      <c r="IB95" s="179"/>
      <c r="IS95" s="179"/>
      <c r="JJ95" s="179"/>
      <c r="KA95" s="179"/>
      <c r="KR95" s="179"/>
    </row>
    <row r="96" spans="12:304">
      <c r="O96" s="179"/>
      <c r="AF96" s="179"/>
      <c r="AW96" s="179"/>
      <c r="BN96" s="179"/>
      <c r="CE96" s="179"/>
      <c r="CV96" s="179"/>
      <c r="DM96" s="179"/>
      <c r="ED96" s="179"/>
      <c r="EU96" s="179"/>
      <c r="FL96" s="179"/>
      <c r="GC96" s="179"/>
      <c r="GT96" s="179"/>
      <c r="HK96" s="179"/>
      <c r="IB96" s="179"/>
      <c r="IS96" s="179"/>
      <c r="JJ96" s="179"/>
      <c r="KA96" s="179"/>
      <c r="KR96" s="179"/>
    </row>
    <row r="97" spans="12:304">
      <c r="L97" s="171"/>
      <c r="M97" s="171"/>
      <c r="N97" s="172"/>
      <c r="O97" s="174"/>
      <c r="AC97" s="171"/>
      <c r="AD97" s="171"/>
      <c r="AE97" s="172"/>
      <c r="AF97" s="174"/>
      <c r="AT97" s="171"/>
      <c r="AU97" s="171"/>
      <c r="AV97" s="172"/>
      <c r="AW97" s="174"/>
      <c r="BK97" s="171"/>
      <c r="BL97" s="171"/>
      <c r="BM97" s="172"/>
      <c r="BN97" s="174"/>
      <c r="CB97" s="171"/>
      <c r="CC97" s="171"/>
      <c r="CD97" s="172"/>
      <c r="CE97" s="174"/>
      <c r="CS97" s="171"/>
      <c r="CT97" s="171"/>
      <c r="CU97" s="172"/>
      <c r="CV97" s="174"/>
      <c r="DJ97" s="171"/>
      <c r="DK97" s="171"/>
      <c r="DL97" s="172"/>
      <c r="DM97" s="174"/>
      <c r="EA97" s="171"/>
      <c r="EB97" s="171"/>
      <c r="EC97" s="172"/>
      <c r="ED97" s="174"/>
      <c r="ER97" s="171"/>
      <c r="ES97" s="171"/>
      <c r="ET97" s="172"/>
      <c r="EU97" s="174"/>
      <c r="FI97" s="171"/>
      <c r="FJ97" s="171"/>
      <c r="FK97" s="172"/>
      <c r="FL97" s="174"/>
      <c r="FZ97" s="171"/>
      <c r="GA97" s="171"/>
      <c r="GB97" s="172"/>
      <c r="GC97" s="174"/>
      <c r="GQ97" s="171"/>
      <c r="GR97" s="171"/>
      <c r="GS97" s="172"/>
      <c r="GT97" s="174"/>
      <c r="HH97" s="171"/>
      <c r="HI97" s="171"/>
      <c r="HJ97" s="172"/>
      <c r="HK97" s="174"/>
      <c r="HY97" s="171"/>
      <c r="HZ97" s="171"/>
      <c r="IA97" s="172"/>
      <c r="IB97" s="174"/>
      <c r="IP97" s="171"/>
      <c r="IQ97" s="171"/>
      <c r="IR97" s="172"/>
      <c r="IS97" s="174"/>
      <c r="JG97" s="171"/>
      <c r="JH97" s="171"/>
      <c r="JI97" s="172"/>
      <c r="JJ97" s="174"/>
      <c r="JX97" s="171"/>
      <c r="JY97" s="171"/>
      <c r="JZ97" s="172"/>
      <c r="KA97" s="174"/>
      <c r="KO97" s="171"/>
      <c r="KP97" s="171"/>
      <c r="KQ97" s="172"/>
      <c r="KR97" s="174"/>
    </row>
    <row r="98" spans="12:304">
      <c r="O98" s="179"/>
      <c r="AF98" s="179"/>
      <c r="AW98" s="179"/>
      <c r="BN98" s="179"/>
      <c r="CE98" s="179"/>
      <c r="CV98" s="179"/>
      <c r="DM98" s="179"/>
      <c r="ED98" s="179"/>
      <c r="EU98" s="179"/>
      <c r="FL98" s="179"/>
      <c r="GC98" s="179"/>
      <c r="GT98" s="179"/>
      <c r="HK98" s="179"/>
      <c r="IB98" s="179"/>
      <c r="IS98" s="179"/>
      <c r="JJ98" s="179"/>
      <c r="KA98" s="179"/>
      <c r="KR98" s="179"/>
    </row>
    <row r="99" spans="12:304">
      <c r="O99" s="179"/>
      <c r="AF99" s="179"/>
      <c r="AW99" s="179"/>
      <c r="BN99" s="179"/>
      <c r="CE99" s="179"/>
      <c r="CV99" s="179"/>
      <c r="DM99" s="179"/>
      <c r="ED99" s="179"/>
      <c r="EU99" s="179"/>
      <c r="FL99" s="179"/>
      <c r="GC99" s="179"/>
      <c r="GT99" s="179"/>
      <c r="HK99" s="179"/>
      <c r="IB99" s="179"/>
      <c r="IS99" s="179"/>
      <c r="JJ99" s="179"/>
      <c r="KA99" s="179"/>
      <c r="KR99" s="179"/>
    </row>
    <row r="100" spans="12:304">
      <c r="O100" s="179"/>
      <c r="AF100" s="179"/>
      <c r="AW100" s="179"/>
      <c r="BN100" s="179"/>
      <c r="CE100" s="179"/>
      <c r="CV100" s="179"/>
      <c r="DM100" s="179"/>
      <c r="ED100" s="179"/>
      <c r="EU100" s="179"/>
      <c r="FL100" s="179"/>
      <c r="GC100" s="179"/>
      <c r="GT100" s="179"/>
      <c r="HK100" s="179"/>
      <c r="IB100" s="179"/>
      <c r="IS100" s="179"/>
      <c r="JJ100" s="179"/>
      <c r="KA100" s="179"/>
      <c r="KR100" s="179"/>
    </row>
    <row r="101" spans="12:304">
      <c r="O101" s="179"/>
      <c r="AF101" s="179"/>
      <c r="AW101" s="179"/>
      <c r="BN101" s="179"/>
      <c r="CE101" s="179"/>
      <c r="CV101" s="179"/>
      <c r="DM101" s="179"/>
      <c r="ED101" s="179"/>
      <c r="EU101" s="179"/>
      <c r="FL101" s="179"/>
      <c r="GC101" s="179"/>
      <c r="GT101" s="179"/>
      <c r="HK101" s="179"/>
      <c r="IB101" s="179"/>
      <c r="IS101" s="179"/>
      <c r="JJ101" s="179"/>
      <c r="KA101" s="179"/>
      <c r="KR101" s="179"/>
    </row>
    <row r="102" spans="12:304">
      <c r="O102" s="179"/>
      <c r="AF102" s="179"/>
      <c r="AW102" s="179"/>
      <c r="BN102" s="179"/>
      <c r="CE102" s="179"/>
      <c r="CV102" s="179"/>
      <c r="DM102" s="179"/>
      <c r="ED102" s="179"/>
      <c r="EU102" s="179"/>
      <c r="FL102" s="179"/>
      <c r="GC102" s="179"/>
      <c r="GT102" s="179"/>
      <c r="HK102" s="179"/>
      <c r="IB102" s="179"/>
      <c r="IS102" s="179"/>
      <c r="JJ102" s="179"/>
      <c r="KA102" s="179"/>
      <c r="KR102" s="179"/>
    </row>
    <row r="103" spans="12:304">
      <c r="O103" s="179"/>
      <c r="AF103" s="179"/>
      <c r="AW103" s="179"/>
      <c r="BN103" s="179"/>
      <c r="CE103" s="179"/>
      <c r="CV103" s="179"/>
      <c r="DM103" s="179"/>
      <c r="ED103" s="179"/>
      <c r="EU103" s="179"/>
      <c r="FL103" s="179"/>
      <c r="GC103" s="179"/>
      <c r="GT103" s="179"/>
      <c r="HK103" s="179"/>
      <c r="IB103" s="179"/>
      <c r="IS103" s="179"/>
      <c r="JJ103" s="179"/>
      <c r="KA103" s="179"/>
      <c r="KR103" s="179"/>
    </row>
    <row r="104" spans="12:304">
      <c r="O104" s="179"/>
      <c r="AF104" s="179"/>
      <c r="AW104" s="179"/>
      <c r="BN104" s="179"/>
      <c r="CE104" s="179"/>
      <c r="CV104" s="179"/>
      <c r="DM104" s="179"/>
      <c r="ED104" s="179"/>
      <c r="EU104" s="179"/>
      <c r="FL104" s="179"/>
      <c r="GC104" s="179"/>
      <c r="GT104" s="179"/>
      <c r="HK104" s="179"/>
      <c r="IB104" s="179"/>
      <c r="IS104" s="179"/>
      <c r="JJ104" s="179"/>
      <c r="KA104" s="179"/>
      <c r="KR104" s="179"/>
    </row>
    <row r="105" spans="12:304">
      <c r="O105" s="179"/>
      <c r="AF105" s="179"/>
      <c r="AW105" s="179"/>
      <c r="BN105" s="179"/>
      <c r="CE105" s="179"/>
      <c r="CV105" s="179"/>
      <c r="DM105" s="179"/>
      <c r="ED105" s="179"/>
      <c r="EU105" s="179"/>
      <c r="FL105" s="179"/>
      <c r="GC105" s="179"/>
      <c r="GT105" s="179"/>
      <c r="HK105" s="179"/>
      <c r="IB105" s="179"/>
      <c r="IS105" s="179"/>
      <c r="JJ105" s="179"/>
      <c r="KA105" s="179"/>
      <c r="KR105" s="179"/>
    </row>
    <row r="106" spans="12:304">
      <c r="O106" s="179"/>
      <c r="AF106" s="179"/>
      <c r="AW106" s="179"/>
      <c r="BN106" s="179"/>
      <c r="CE106" s="179"/>
      <c r="CV106" s="179"/>
      <c r="DM106" s="179"/>
      <c r="ED106" s="179"/>
      <c r="EU106" s="179"/>
      <c r="FL106" s="179"/>
      <c r="GC106" s="179"/>
      <c r="GT106" s="179"/>
      <c r="HK106" s="179"/>
      <c r="IB106" s="179"/>
      <c r="IS106" s="179"/>
      <c r="JJ106" s="179"/>
      <c r="KA106" s="179"/>
      <c r="KR106" s="179"/>
    </row>
    <row r="107" spans="12:304">
      <c r="O107" s="179"/>
      <c r="AF107" s="179"/>
      <c r="AW107" s="179"/>
      <c r="BN107" s="179"/>
      <c r="CE107" s="179"/>
      <c r="CV107" s="179"/>
      <c r="DM107" s="179"/>
      <c r="ED107" s="179"/>
      <c r="EU107" s="179"/>
      <c r="FL107" s="179"/>
      <c r="GC107" s="179"/>
      <c r="GT107" s="179"/>
      <c r="HK107" s="179"/>
      <c r="IB107" s="179"/>
      <c r="IS107" s="179"/>
      <c r="JJ107" s="179"/>
      <c r="KA107" s="179"/>
      <c r="KR107" s="179"/>
    </row>
    <row r="108" spans="12:304">
      <c r="O108" s="179"/>
      <c r="AF108" s="179"/>
      <c r="AW108" s="179"/>
      <c r="BN108" s="179"/>
      <c r="CE108" s="179"/>
      <c r="CV108" s="179"/>
      <c r="DM108" s="179"/>
      <c r="ED108" s="179"/>
      <c r="EU108" s="179"/>
      <c r="FL108" s="179"/>
      <c r="GC108" s="179"/>
      <c r="GT108" s="179"/>
      <c r="HK108" s="179"/>
      <c r="IB108" s="179"/>
      <c r="IS108" s="179"/>
      <c r="JJ108" s="179"/>
      <c r="KA108" s="179"/>
      <c r="KR108" s="179"/>
    </row>
    <row r="109" spans="12:304">
      <c r="O109" s="179"/>
      <c r="AF109" s="179"/>
      <c r="AW109" s="179"/>
      <c r="BN109" s="179"/>
      <c r="CE109" s="179"/>
      <c r="CV109" s="179"/>
      <c r="DM109" s="179"/>
      <c r="ED109" s="179"/>
      <c r="EU109" s="179"/>
      <c r="FL109" s="179"/>
      <c r="GC109" s="179"/>
      <c r="GT109" s="179"/>
      <c r="HK109" s="179"/>
      <c r="IB109" s="179"/>
      <c r="IS109" s="179"/>
      <c r="JJ109" s="179"/>
      <c r="KA109" s="179"/>
      <c r="KR109" s="179"/>
    </row>
    <row r="110" spans="12:304">
      <c r="O110" s="179"/>
      <c r="AF110" s="179"/>
      <c r="AW110" s="179"/>
      <c r="BN110" s="179"/>
      <c r="CE110" s="179"/>
      <c r="CV110" s="179"/>
      <c r="DM110" s="179"/>
      <c r="ED110" s="179"/>
      <c r="EU110" s="179"/>
      <c r="FL110" s="179"/>
      <c r="GC110" s="179"/>
      <c r="GT110" s="179"/>
      <c r="HK110" s="179"/>
      <c r="IB110" s="179"/>
      <c r="IS110" s="179"/>
      <c r="JJ110" s="179"/>
      <c r="KA110" s="179"/>
      <c r="KR110" s="179"/>
    </row>
    <row r="111" spans="12:304">
      <c r="O111" s="179"/>
      <c r="AF111" s="179"/>
      <c r="AW111" s="179"/>
      <c r="BN111" s="179"/>
      <c r="CE111" s="179"/>
      <c r="CV111" s="179"/>
      <c r="DM111" s="179"/>
      <c r="ED111" s="179"/>
      <c r="EU111" s="179"/>
      <c r="FL111" s="179"/>
      <c r="GC111" s="179"/>
      <c r="GT111" s="179"/>
      <c r="HK111" s="179"/>
      <c r="IB111" s="179"/>
      <c r="IS111" s="179"/>
      <c r="JJ111" s="179"/>
      <c r="KA111" s="179"/>
      <c r="KR111" s="179"/>
    </row>
    <row r="112" spans="12:304">
      <c r="O112" s="179"/>
      <c r="AF112" s="179"/>
      <c r="AW112" s="179"/>
      <c r="BN112" s="179"/>
      <c r="CE112" s="179"/>
      <c r="CV112" s="179"/>
      <c r="DM112" s="179"/>
      <c r="ED112" s="179"/>
      <c r="EU112" s="179"/>
      <c r="FL112" s="179"/>
      <c r="GC112" s="179"/>
      <c r="GT112" s="179"/>
      <c r="HK112" s="179"/>
      <c r="IB112" s="179"/>
      <c r="IS112" s="179"/>
      <c r="JJ112" s="179"/>
      <c r="KA112" s="179"/>
      <c r="KR112" s="179"/>
    </row>
    <row r="113" spans="12:304">
      <c r="O113" s="179"/>
      <c r="AF113" s="179"/>
      <c r="AW113" s="179"/>
      <c r="BN113" s="179"/>
      <c r="CE113" s="179"/>
      <c r="CV113" s="179"/>
      <c r="DM113" s="179"/>
      <c r="ED113" s="179"/>
      <c r="EU113" s="179"/>
      <c r="FL113" s="179"/>
      <c r="GC113" s="179"/>
      <c r="GT113" s="179"/>
      <c r="HK113" s="179"/>
      <c r="IB113" s="179"/>
      <c r="IS113" s="179"/>
      <c r="JJ113" s="179"/>
      <c r="KA113" s="179"/>
      <c r="KR113" s="179"/>
    </row>
    <row r="114" spans="12:304">
      <c r="L114" s="171"/>
      <c r="M114" s="171"/>
      <c r="N114" s="172"/>
      <c r="O114" s="174"/>
      <c r="AC114" s="171"/>
      <c r="AD114" s="171"/>
      <c r="AE114" s="172"/>
      <c r="AF114" s="174"/>
      <c r="AT114" s="171"/>
      <c r="AU114" s="171"/>
      <c r="AV114" s="172"/>
      <c r="AW114" s="174"/>
      <c r="BK114" s="171"/>
      <c r="BL114" s="171"/>
      <c r="BM114" s="172"/>
      <c r="BN114" s="174"/>
      <c r="CB114" s="171"/>
      <c r="CC114" s="171"/>
      <c r="CD114" s="172"/>
      <c r="CE114" s="174"/>
      <c r="CS114" s="171"/>
      <c r="CT114" s="171"/>
      <c r="CU114" s="172"/>
      <c r="CV114" s="174"/>
      <c r="DJ114" s="171"/>
      <c r="DK114" s="171"/>
      <c r="DL114" s="172"/>
      <c r="DM114" s="174"/>
      <c r="EA114" s="171"/>
      <c r="EB114" s="171"/>
      <c r="EC114" s="172"/>
      <c r="ED114" s="174"/>
      <c r="ER114" s="171"/>
      <c r="ES114" s="171"/>
      <c r="ET114" s="172"/>
      <c r="EU114" s="174"/>
      <c r="FI114" s="171"/>
      <c r="FJ114" s="171"/>
      <c r="FK114" s="172"/>
      <c r="FL114" s="174"/>
      <c r="FZ114" s="171"/>
      <c r="GA114" s="171"/>
      <c r="GB114" s="172"/>
      <c r="GC114" s="174"/>
      <c r="GQ114" s="171"/>
      <c r="GR114" s="171"/>
      <c r="GS114" s="172"/>
      <c r="GT114" s="174"/>
      <c r="HH114" s="171"/>
      <c r="HI114" s="171"/>
      <c r="HJ114" s="172"/>
      <c r="HK114" s="174"/>
      <c r="HY114" s="171"/>
      <c r="HZ114" s="171"/>
      <c r="IA114" s="172"/>
      <c r="IB114" s="174"/>
      <c r="IP114" s="171"/>
      <c r="IQ114" s="171"/>
      <c r="IR114" s="172"/>
      <c r="IS114" s="174"/>
      <c r="JG114" s="171"/>
      <c r="JH114" s="171"/>
      <c r="JI114" s="172"/>
      <c r="JJ114" s="174"/>
      <c r="JX114" s="171"/>
      <c r="JY114" s="171"/>
      <c r="JZ114" s="172"/>
      <c r="KA114" s="174"/>
      <c r="KO114" s="171"/>
      <c r="KP114" s="171"/>
      <c r="KQ114" s="172"/>
      <c r="KR114" s="174"/>
    </row>
    <row r="115" spans="12:304">
      <c r="O115" s="179"/>
      <c r="AF115" s="179"/>
      <c r="AW115" s="179"/>
      <c r="BN115" s="179"/>
      <c r="CE115" s="179"/>
      <c r="CV115" s="179"/>
      <c r="DM115" s="179"/>
      <c r="ED115" s="179"/>
      <c r="EU115" s="179"/>
      <c r="FL115" s="179"/>
      <c r="GC115" s="179"/>
      <c r="GT115" s="179"/>
      <c r="HK115" s="179"/>
      <c r="IB115" s="179"/>
      <c r="IS115" s="179"/>
      <c r="JJ115" s="179"/>
      <c r="KA115" s="179"/>
      <c r="KR115" s="179"/>
    </row>
    <row r="116" spans="12:304">
      <c r="O116" s="179"/>
      <c r="AF116" s="179"/>
      <c r="AW116" s="179"/>
      <c r="BN116" s="179"/>
      <c r="CE116" s="179"/>
      <c r="CV116" s="179"/>
      <c r="DM116" s="179"/>
      <c r="ED116" s="179"/>
      <c r="EU116" s="179"/>
      <c r="FL116" s="179"/>
      <c r="GC116" s="179"/>
      <c r="GT116" s="179"/>
      <c r="HK116" s="179"/>
      <c r="IB116" s="179"/>
      <c r="IS116" s="179"/>
      <c r="JJ116" s="179"/>
      <c r="KA116" s="179"/>
      <c r="KR116" s="179"/>
    </row>
    <row r="117" spans="12:304">
      <c r="O117" s="179"/>
      <c r="AF117" s="179"/>
      <c r="AW117" s="179"/>
      <c r="BN117" s="179"/>
      <c r="CE117" s="179"/>
      <c r="CV117" s="179"/>
      <c r="DM117" s="179"/>
      <c r="ED117" s="179"/>
      <c r="EU117" s="179"/>
      <c r="FL117" s="179"/>
      <c r="GC117" s="179"/>
      <c r="GT117" s="179"/>
      <c r="HK117" s="179"/>
      <c r="IB117" s="179"/>
      <c r="IS117" s="179"/>
      <c r="JJ117" s="179"/>
      <c r="KA117" s="179"/>
      <c r="KR117" s="179"/>
    </row>
    <row r="118" spans="12:304">
      <c r="O118" s="179"/>
      <c r="AF118" s="179"/>
      <c r="AW118" s="179"/>
      <c r="BN118" s="179"/>
      <c r="CE118" s="179"/>
      <c r="CV118" s="179"/>
      <c r="DM118" s="179"/>
      <c r="ED118" s="179"/>
      <c r="EU118" s="179"/>
      <c r="FL118" s="179"/>
      <c r="GC118" s="179"/>
      <c r="GT118" s="179"/>
      <c r="HK118" s="179"/>
      <c r="IB118" s="179"/>
      <c r="IS118" s="179"/>
      <c r="JJ118" s="179"/>
      <c r="KA118" s="179"/>
      <c r="KR118" s="179"/>
    </row>
    <row r="119" spans="12:304">
      <c r="O119" s="179"/>
      <c r="AF119" s="179"/>
      <c r="AW119" s="179"/>
      <c r="BN119" s="179"/>
      <c r="CE119" s="179"/>
      <c r="CV119" s="179"/>
      <c r="DM119" s="179"/>
      <c r="ED119" s="179"/>
      <c r="EU119" s="179"/>
      <c r="FL119" s="179"/>
      <c r="GC119" s="179"/>
      <c r="GT119" s="179"/>
      <c r="HK119" s="179"/>
      <c r="IB119" s="179"/>
      <c r="IS119" s="179"/>
      <c r="JJ119" s="179"/>
      <c r="KA119" s="179"/>
      <c r="KR119" s="179"/>
    </row>
    <row r="120" spans="12:304">
      <c r="O120" s="179"/>
      <c r="AF120" s="179"/>
      <c r="AW120" s="179"/>
      <c r="BN120" s="179"/>
      <c r="CE120" s="179"/>
      <c r="CV120" s="179"/>
      <c r="DM120" s="179"/>
      <c r="ED120" s="179"/>
      <c r="EU120" s="179"/>
      <c r="FL120" s="179"/>
      <c r="GC120" s="179"/>
      <c r="GT120" s="179"/>
      <c r="HK120" s="179"/>
      <c r="IB120" s="179"/>
      <c r="IS120" s="179"/>
      <c r="JJ120" s="179"/>
      <c r="KA120" s="179"/>
      <c r="KR120" s="179"/>
    </row>
    <row r="121" spans="12:304">
      <c r="O121" s="179"/>
      <c r="AF121" s="179"/>
      <c r="AW121" s="179"/>
      <c r="BN121" s="179"/>
      <c r="CE121" s="179"/>
      <c r="CV121" s="179"/>
      <c r="DM121" s="179"/>
      <c r="ED121" s="179"/>
      <c r="EU121" s="179"/>
      <c r="FL121" s="179"/>
      <c r="GC121" s="179"/>
      <c r="GT121" s="179"/>
      <c r="HK121" s="179"/>
      <c r="IB121" s="179"/>
      <c r="IS121" s="179"/>
      <c r="JJ121" s="179"/>
      <c r="KA121" s="179"/>
      <c r="KR121" s="179"/>
    </row>
    <row r="122" spans="12:304">
      <c r="O122" s="179"/>
      <c r="AF122" s="179"/>
      <c r="AW122" s="179"/>
      <c r="BN122" s="179"/>
      <c r="CE122" s="179"/>
      <c r="CV122" s="179"/>
      <c r="DM122" s="179"/>
      <c r="ED122" s="179"/>
      <c r="EU122" s="179"/>
      <c r="FL122" s="179"/>
      <c r="GC122" s="179"/>
      <c r="GT122" s="179"/>
      <c r="HK122" s="179"/>
      <c r="IB122" s="179"/>
      <c r="IS122" s="179"/>
      <c r="JJ122" s="179"/>
      <c r="KA122" s="179"/>
      <c r="KR122" s="179"/>
    </row>
    <row r="123" spans="12:304">
      <c r="O123" s="179"/>
      <c r="AF123" s="179"/>
      <c r="AW123" s="179"/>
      <c r="BN123" s="179"/>
      <c r="CE123" s="179"/>
      <c r="CV123" s="179"/>
      <c r="DM123" s="179"/>
      <c r="ED123" s="179"/>
      <c r="EU123" s="179"/>
      <c r="FL123" s="179"/>
      <c r="GC123" s="179"/>
      <c r="GT123" s="179"/>
      <c r="HK123" s="179"/>
      <c r="IB123" s="179"/>
      <c r="IS123" s="179"/>
      <c r="JJ123" s="179"/>
      <c r="KA123" s="179"/>
      <c r="KR123" s="179"/>
    </row>
    <row r="124" spans="12:304">
      <c r="N124" s="193"/>
      <c r="O124" s="179"/>
      <c r="AE124" s="193"/>
      <c r="AF124" s="179"/>
      <c r="AV124" s="193"/>
      <c r="AW124" s="179"/>
      <c r="BM124" s="193"/>
      <c r="BN124" s="179"/>
      <c r="CD124" s="193"/>
      <c r="CE124" s="179"/>
      <c r="CU124" s="193"/>
      <c r="CV124" s="179"/>
      <c r="DL124" s="193"/>
      <c r="DM124" s="179"/>
      <c r="EC124" s="193"/>
      <c r="ED124" s="179"/>
      <c r="ET124" s="193"/>
      <c r="EU124" s="179"/>
      <c r="FK124" s="193"/>
      <c r="FL124" s="179"/>
      <c r="GB124" s="193"/>
      <c r="GC124" s="179"/>
      <c r="GS124" s="193"/>
      <c r="GT124" s="179"/>
      <c r="HJ124" s="193"/>
      <c r="HK124" s="179"/>
      <c r="IA124" s="193"/>
      <c r="IB124" s="179"/>
      <c r="IR124" s="193"/>
      <c r="IS124" s="179"/>
      <c r="JI124" s="193"/>
      <c r="JJ124" s="179"/>
      <c r="JZ124" s="193"/>
      <c r="KA124" s="179"/>
      <c r="KQ124" s="193"/>
      <c r="KR124" s="179"/>
    </row>
    <row r="125" spans="12:304">
      <c r="O125" s="179"/>
      <c r="AF125" s="179"/>
      <c r="AW125" s="179"/>
      <c r="BN125" s="179"/>
      <c r="CE125" s="179"/>
      <c r="CV125" s="179"/>
      <c r="DM125" s="179"/>
      <c r="ED125" s="179"/>
      <c r="EU125" s="179"/>
      <c r="FL125" s="179"/>
      <c r="GC125" s="179"/>
      <c r="GT125" s="179"/>
      <c r="HK125" s="179"/>
      <c r="IB125" s="179"/>
      <c r="IS125" s="179"/>
      <c r="JJ125" s="179"/>
      <c r="KA125" s="179"/>
      <c r="KR125" s="179"/>
    </row>
    <row r="126" spans="12:304">
      <c r="O126" s="179"/>
      <c r="AF126" s="179"/>
      <c r="AW126" s="179"/>
      <c r="BN126" s="179"/>
      <c r="CE126" s="179"/>
      <c r="CV126" s="179"/>
      <c r="DM126" s="179"/>
      <c r="ED126" s="179"/>
      <c r="EU126" s="179"/>
      <c r="FL126" s="179"/>
      <c r="GC126" s="179"/>
      <c r="GT126" s="179"/>
      <c r="HK126" s="179"/>
      <c r="IB126" s="179"/>
      <c r="IS126" s="179"/>
      <c r="JJ126" s="179"/>
      <c r="KA126" s="179"/>
      <c r="KR126" s="179"/>
    </row>
    <row r="127" spans="12:304">
      <c r="O127" s="179"/>
      <c r="AF127" s="179"/>
      <c r="AW127" s="179"/>
      <c r="BN127" s="179"/>
      <c r="CE127" s="179"/>
      <c r="CV127" s="179"/>
      <c r="DM127" s="179"/>
      <c r="ED127" s="179"/>
      <c r="EU127" s="179"/>
      <c r="FL127" s="179"/>
      <c r="GC127" s="179"/>
      <c r="GT127" s="179"/>
      <c r="HK127" s="179"/>
      <c r="IB127" s="179"/>
      <c r="IS127" s="179"/>
      <c r="JJ127" s="179"/>
      <c r="KA127" s="179"/>
      <c r="KR127" s="179"/>
    </row>
    <row r="128" spans="12:304">
      <c r="O128" s="179"/>
      <c r="AF128" s="179"/>
      <c r="AW128" s="179"/>
      <c r="BN128" s="179"/>
      <c r="CE128" s="179"/>
      <c r="CV128" s="179"/>
      <c r="DM128" s="179"/>
      <c r="ED128" s="179"/>
      <c r="EU128" s="179"/>
      <c r="FL128" s="179"/>
      <c r="GC128" s="179"/>
      <c r="GT128" s="179"/>
      <c r="HK128" s="179"/>
      <c r="IB128" s="179"/>
      <c r="IS128" s="179"/>
      <c r="JJ128" s="179"/>
      <c r="KA128" s="179"/>
      <c r="KR128" s="179"/>
    </row>
    <row r="129" spans="12:304">
      <c r="O129" s="179"/>
      <c r="AF129" s="179"/>
      <c r="AW129" s="179"/>
      <c r="BN129" s="179"/>
      <c r="CE129" s="179"/>
      <c r="CV129" s="179"/>
      <c r="DM129" s="179"/>
      <c r="ED129" s="179"/>
      <c r="EU129" s="179"/>
      <c r="FL129" s="179"/>
      <c r="GC129" s="179"/>
      <c r="GT129" s="179"/>
      <c r="HK129" s="179"/>
      <c r="IB129" s="179"/>
      <c r="IS129" s="179"/>
      <c r="JJ129" s="179"/>
      <c r="KA129" s="179"/>
      <c r="KR129" s="179"/>
    </row>
    <row r="130" spans="12:304">
      <c r="O130" s="179"/>
      <c r="AF130" s="179"/>
      <c r="AW130" s="179"/>
      <c r="BN130" s="179"/>
      <c r="CE130" s="179"/>
      <c r="CV130" s="179"/>
      <c r="DM130" s="179"/>
      <c r="ED130" s="179"/>
      <c r="EU130" s="179"/>
      <c r="FL130" s="179"/>
      <c r="GC130" s="179"/>
      <c r="GT130" s="179"/>
      <c r="HK130" s="179"/>
      <c r="IB130" s="179"/>
      <c r="IS130" s="179"/>
      <c r="JJ130" s="179"/>
      <c r="KA130" s="179"/>
      <c r="KR130" s="179"/>
    </row>
    <row r="131" spans="12:304">
      <c r="O131" s="179"/>
      <c r="AF131" s="179"/>
      <c r="AW131" s="179"/>
      <c r="BN131" s="179"/>
      <c r="CE131" s="179"/>
      <c r="CV131" s="179"/>
      <c r="DM131" s="179"/>
      <c r="ED131" s="179"/>
      <c r="EU131" s="179"/>
      <c r="FL131" s="179"/>
      <c r="GC131" s="179"/>
      <c r="GT131" s="179"/>
      <c r="HK131" s="179"/>
      <c r="IB131" s="179"/>
      <c r="IS131" s="179"/>
      <c r="JJ131" s="179"/>
      <c r="KA131" s="179"/>
      <c r="KR131" s="179"/>
    </row>
    <row r="132" spans="12:304">
      <c r="O132" s="179"/>
      <c r="AF132" s="179"/>
      <c r="AW132" s="179"/>
      <c r="BN132" s="179"/>
      <c r="CE132" s="179"/>
      <c r="CV132" s="179"/>
      <c r="DM132" s="179"/>
      <c r="ED132" s="179"/>
      <c r="EU132" s="179"/>
      <c r="FL132" s="179"/>
      <c r="GC132" s="179"/>
      <c r="GT132" s="179"/>
      <c r="HK132" s="179"/>
      <c r="IB132" s="179"/>
      <c r="IS132" s="179"/>
      <c r="JJ132" s="179"/>
      <c r="KA132" s="179"/>
      <c r="KR132" s="179"/>
    </row>
    <row r="133" spans="12:304">
      <c r="O133" s="179"/>
      <c r="AF133" s="179"/>
      <c r="AW133" s="179"/>
      <c r="BN133" s="179"/>
      <c r="CE133" s="179"/>
      <c r="CV133" s="179"/>
      <c r="DM133" s="179"/>
      <c r="ED133" s="179"/>
      <c r="EU133" s="179"/>
      <c r="FL133" s="179"/>
      <c r="GC133" s="179"/>
      <c r="GT133" s="179"/>
      <c r="HK133" s="179"/>
      <c r="IB133" s="179"/>
      <c r="IS133" s="179"/>
      <c r="JJ133" s="179"/>
      <c r="KA133" s="179"/>
      <c r="KR133" s="179"/>
    </row>
    <row r="134" spans="12:304">
      <c r="O134" s="179"/>
      <c r="AF134" s="179"/>
      <c r="AW134" s="179"/>
      <c r="BN134" s="179"/>
      <c r="CE134" s="179"/>
      <c r="CV134" s="179"/>
      <c r="DM134" s="179"/>
      <c r="ED134" s="179"/>
      <c r="EU134" s="179"/>
      <c r="FL134" s="179"/>
      <c r="GC134" s="179"/>
      <c r="GT134" s="179"/>
      <c r="HK134" s="179"/>
      <c r="IB134" s="179"/>
      <c r="IS134" s="179"/>
      <c r="JJ134" s="179"/>
      <c r="KA134" s="179"/>
      <c r="KR134" s="179"/>
    </row>
    <row r="135" spans="12:304">
      <c r="O135" s="179"/>
      <c r="AF135" s="179"/>
      <c r="AW135" s="179"/>
      <c r="BN135" s="179"/>
      <c r="CE135" s="179"/>
      <c r="CV135" s="179"/>
      <c r="DM135" s="179"/>
      <c r="ED135" s="179"/>
      <c r="EU135" s="179"/>
      <c r="FL135" s="179"/>
      <c r="GC135" s="179"/>
      <c r="GT135" s="179"/>
      <c r="HK135" s="179"/>
      <c r="IB135" s="179"/>
      <c r="IS135" s="179"/>
      <c r="JJ135" s="179"/>
      <c r="KA135" s="179"/>
      <c r="KR135" s="179"/>
    </row>
    <row r="136" spans="12:304">
      <c r="L136" s="171"/>
      <c r="M136" s="171"/>
      <c r="N136" s="172"/>
      <c r="O136" s="174"/>
      <c r="AC136" s="171"/>
      <c r="AD136" s="171"/>
      <c r="AE136" s="172"/>
      <c r="AF136" s="174"/>
      <c r="AT136" s="171"/>
      <c r="AU136" s="171"/>
      <c r="AV136" s="172"/>
      <c r="AW136" s="174"/>
      <c r="BK136" s="171"/>
      <c r="BL136" s="171"/>
      <c r="BM136" s="172"/>
      <c r="BN136" s="174"/>
      <c r="CB136" s="171"/>
      <c r="CC136" s="171"/>
      <c r="CD136" s="172"/>
      <c r="CE136" s="174"/>
      <c r="CS136" s="171"/>
      <c r="CT136" s="171"/>
      <c r="CU136" s="172"/>
      <c r="CV136" s="174"/>
      <c r="DJ136" s="171"/>
      <c r="DK136" s="171"/>
      <c r="DL136" s="172"/>
      <c r="DM136" s="174"/>
      <c r="EA136" s="171"/>
      <c r="EB136" s="171"/>
      <c r="EC136" s="172"/>
      <c r="ED136" s="174"/>
      <c r="ER136" s="171"/>
      <c r="ES136" s="171"/>
      <c r="ET136" s="172"/>
      <c r="EU136" s="174"/>
      <c r="FI136" s="171"/>
      <c r="FJ136" s="171"/>
      <c r="FK136" s="172"/>
      <c r="FL136" s="174"/>
      <c r="FZ136" s="171"/>
      <c r="GA136" s="171"/>
      <c r="GB136" s="172"/>
      <c r="GC136" s="174"/>
      <c r="GQ136" s="171"/>
      <c r="GR136" s="171"/>
      <c r="GS136" s="172"/>
      <c r="GT136" s="174"/>
      <c r="HH136" s="171"/>
      <c r="HI136" s="171"/>
      <c r="HJ136" s="172"/>
      <c r="HK136" s="174"/>
      <c r="HY136" s="171"/>
      <c r="HZ136" s="171"/>
      <c r="IA136" s="172"/>
      <c r="IB136" s="174"/>
      <c r="IP136" s="171"/>
      <c r="IQ136" s="171"/>
      <c r="IR136" s="172"/>
      <c r="IS136" s="174"/>
      <c r="JG136" s="171"/>
      <c r="JH136" s="171"/>
      <c r="JI136" s="172"/>
      <c r="JJ136" s="174"/>
      <c r="JX136" s="171"/>
      <c r="JY136" s="171"/>
      <c r="JZ136" s="172"/>
      <c r="KA136" s="174"/>
      <c r="KO136" s="171"/>
      <c r="KP136" s="171"/>
      <c r="KQ136" s="172"/>
      <c r="KR136" s="174"/>
    </row>
    <row r="137" spans="12:304">
      <c r="O137" s="179"/>
      <c r="AF137" s="179"/>
      <c r="AW137" s="179"/>
      <c r="BN137" s="179"/>
      <c r="CE137" s="179"/>
      <c r="CV137" s="179"/>
      <c r="DM137" s="179"/>
      <c r="ED137" s="179"/>
      <c r="EU137" s="179"/>
      <c r="FL137" s="179"/>
      <c r="GC137" s="179"/>
      <c r="GT137" s="179"/>
      <c r="HK137" s="179"/>
      <c r="IB137" s="179"/>
      <c r="IS137" s="179"/>
      <c r="JJ137" s="179"/>
      <c r="KA137" s="179"/>
      <c r="KR137" s="179"/>
    </row>
    <row r="138" spans="12:304">
      <c r="O138" s="179"/>
      <c r="AF138" s="179"/>
      <c r="AW138" s="179"/>
      <c r="BN138" s="179"/>
      <c r="CE138" s="179"/>
      <c r="CV138" s="179"/>
      <c r="DM138" s="179"/>
      <c r="ED138" s="179"/>
      <c r="EU138" s="179"/>
      <c r="FL138" s="179"/>
      <c r="GC138" s="179"/>
      <c r="GT138" s="179"/>
      <c r="HK138" s="179"/>
      <c r="IB138" s="179"/>
      <c r="IS138" s="179"/>
      <c r="JJ138" s="179"/>
      <c r="KA138" s="179"/>
      <c r="KR138" s="179"/>
    </row>
    <row r="139" spans="12:304">
      <c r="O139" s="179"/>
      <c r="AF139" s="179"/>
      <c r="AW139" s="179"/>
      <c r="BN139" s="179"/>
      <c r="CE139" s="179"/>
      <c r="CV139" s="179"/>
      <c r="DM139" s="179"/>
      <c r="ED139" s="179"/>
      <c r="EU139" s="179"/>
      <c r="FL139" s="179"/>
      <c r="GC139" s="179"/>
      <c r="GT139" s="179"/>
      <c r="HK139" s="179"/>
      <c r="IB139" s="179"/>
      <c r="IS139" s="179"/>
      <c r="JJ139" s="179"/>
      <c r="KA139" s="179"/>
      <c r="KR139" s="179"/>
    </row>
    <row r="140" spans="12:304">
      <c r="O140" s="179"/>
      <c r="AF140" s="179"/>
      <c r="AW140" s="179"/>
      <c r="BN140" s="179"/>
      <c r="CE140" s="179"/>
      <c r="CV140" s="179"/>
      <c r="DM140" s="179"/>
      <c r="ED140" s="179"/>
      <c r="EU140" s="179"/>
      <c r="FL140" s="179"/>
      <c r="GC140" s="179"/>
      <c r="GT140" s="179"/>
      <c r="HK140" s="179"/>
      <c r="IB140" s="179"/>
      <c r="IS140" s="179"/>
      <c r="JJ140" s="179"/>
      <c r="KA140" s="179"/>
      <c r="KR140" s="179"/>
    </row>
    <row r="141" spans="12:304">
      <c r="O141" s="179"/>
      <c r="AF141" s="179"/>
      <c r="AW141" s="179"/>
      <c r="BN141" s="179"/>
      <c r="CE141" s="179"/>
      <c r="CV141" s="179"/>
      <c r="DM141" s="179"/>
      <c r="ED141" s="179"/>
      <c r="EU141" s="179"/>
      <c r="FL141" s="179"/>
      <c r="GC141" s="179"/>
      <c r="GT141" s="179"/>
      <c r="HK141" s="179"/>
      <c r="IB141" s="179"/>
      <c r="IS141" s="179"/>
      <c r="JJ141" s="179"/>
      <c r="KA141" s="179"/>
      <c r="KR141" s="179"/>
    </row>
    <row r="142" spans="12:304">
      <c r="O142" s="179"/>
      <c r="AF142" s="179"/>
      <c r="AW142" s="179"/>
      <c r="BN142" s="179"/>
      <c r="CE142" s="179"/>
      <c r="CV142" s="179"/>
      <c r="DM142" s="179"/>
      <c r="ED142" s="179"/>
      <c r="EU142" s="179"/>
      <c r="FL142" s="179"/>
      <c r="GC142" s="179"/>
      <c r="GT142" s="179"/>
      <c r="HK142" s="179"/>
      <c r="IB142" s="179"/>
      <c r="IS142" s="179"/>
      <c r="JJ142" s="179"/>
      <c r="KA142" s="179"/>
      <c r="KR142" s="179"/>
    </row>
    <row r="143" spans="12:304">
      <c r="O143" s="179"/>
      <c r="AF143" s="179"/>
      <c r="AW143" s="179"/>
      <c r="BN143" s="179"/>
      <c r="CE143" s="179"/>
      <c r="CV143" s="179"/>
      <c r="DM143" s="179"/>
      <c r="ED143" s="179"/>
      <c r="EU143" s="179"/>
      <c r="FL143" s="179"/>
      <c r="GC143" s="179"/>
      <c r="GT143" s="179"/>
      <c r="HK143" s="179"/>
      <c r="IB143" s="179"/>
      <c r="IS143" s="179"/>
      <c r="JJ143" s="179"/>
      <c r="KA143" s="179"/>
      <c r="KR143" s="179"/>
    </row>
    <row r="144" spans="12:304">
      <c r="O144" s="179"/>
      <c r="AF144" s="179"/>
      <c r="AW144" s="179"/>
      <c r="BN144" s="179"/>
      <c r="CE144" s="179"/>
      <c r="CV144" s="179"/>
      <c r="DM144" s="179"/>
      <c r="ED144" s="179"/>
      <c r="EU144" s="179"/>
      <c r="FL144" s="179"/>
      <c r="GC144" s="179"/>
      <c r="GT144" s="179"/>
      <c r="HK144" s="179"/>
      <c r="IB144" s="179"/>
      <c r="IS144" s="179"/>
      <c r="JJ144" s="179"/>
      <c r="KA144" s="179"/>
      <c r="KR144" s="179"/>
    </row>
    <row r="145" spans="12:304">
      <c r="O145" s="179"/>
      <c r="AF145" s="179"/>
      <c r="AW145" s="179"/>
      <c r="BN145" s="179"/>
      <c r="CE145" s="179"/>
      <c r="CV145" s="179"/>
      <c r="DM145" s="179"/>
      <c r="ED145" s="179"/>
      <c r="EU145" s="179"/>
      <c r="FL145" s="179"/>
      <c r="GC145" s="179"/>
      <c r="GT145" s="179"/>
      <c r="HK145" s="179"/>
      <c r="IB145" s="179"/>
      <c r="IS145" s="179"/>
      <c r="JJ145" s="179"/>
      <c r="KA145" s="179"/>
      <c r="KR145" s="179"/>
    </row>
    <row r="146" spans="12:304">
      <c r="O146" s="179"/>
      <c r="AF146" s="179"/>
      <c r="AW146" s="179"/>
      <c r="BN146" s="179"/>
      <c r="CE146" s="179"/>
      <c r="CV146" s="179"/>
      <c r="DM146" s="179"/>
      <c r="ED146" s="179"/>
      <c r="EU146" s="179"/>
      <c r="FL146" s="179"/>
      <c r="GC146" s="179"/>
      <c r="GT146" s="179"/>
      <c r="HK146" s="179"/>
      <c r="IB146" s="179"/>
      <c r="IS146" s="179"/>
      <c r="JJ146" s="179"/>
      <c r="KA146" s="179"/>
      <c r="KR146" s="179"/>
    </row>
    <row r="147" spans="12:304">
      <c r="O147" s="179"/>
      <c r="AF147" s="179"/>
      <c r="AW147" s="179"/>
      <c r="BN147" s="179"/>
      <c r="CE147" s="179"/>
      <c r="CV147" s="179"/>
      <c r="DM147" s="179"/>
      <c r="ED147" s="179"/>
      <c r="EU147" s="179"/>
      <c r="FL147" s="179"/>
      <c r="GC147" s="179"/>
      <c r="GT147" s="179"/>
      <c r="HK147" s="179"/>
      <c r="IB147" s="179"/>
      <c r="IS147" s="179"/>
      <c r="JJ147" s="179"/>
      <c r="KA147" s="179"/>
      <c r="KR147" s="179"/>
    </row>
    <row r="148" spans="12:304">
      <c r="O148" s="179"/>
      <c r="AF148" s="179"/>
      <c r="AW148" s="179"/>
      <c r="BN148" s="179"/>
      <c r="CE148" s="179"/>
      <c r="CV148" s="179"/>
      <c r="DM148" s="179"/>
      <c r="ED148" s="179"/>
      <c r="EU148" s="179"/>
      <c r="FL148" s="179"/>
      <c r="GC148" s="179"/>
      <c r="GT148" s="179"/>
      <c r="HK148" s="179"/>
      <c r="IB148" s="179"/>
      <c r="IS148" s="179"/>
      <c r="JJ148" s="179"/>
      <c r="KA148" s="179"/>
      <c r="KR148" s="179"/>
    </row>
    <row r="149" spans="12:304">
      <c r="O149" s="179"/>
      <c r="AF149" s="179"/>
      <c r="AW149" s="179"/>
      <c r="BN149" s="179"/>
      <c r="CE149" s="179"/>
      <c r="CV149" s="179"/>
      <c r="DM149" s="179"/>
      <c r="ED149" s="179"/>
      <c r="EU149" s="179"/>
      <c r="FL149" s="179"/>
      <c r="GC149" s="179"/>
      <c r="GT149" s="179"/>
      <c r="HK149" s="179"/>
      <c r="IB149" s="179"/>
      <c r="IS149" s="179"/>
      <c r="JJ149" s="179"/>
      <c r="KA149" s="179"/>
      <c r="KR149" s="179"/>
    </row>
    <row r="150" spans="12:304">
      <c r="O150" s="179"/>
      <c r="AF150" s="179"/>
      <c r="AW150" s="179"/>
      <c r="BN150" s="179"/>
      <c r="CE150" s="179"/>
      <c r="CV150" s="179"/>
      <c r="DM150" s="179"/>
      <c r="ED150" s="179"/>
      <c r="EU150" s="179"/>
      <c r="FL150" s="179"/>
      <c r="GC150" s="179"/>
      <c r="GT150" s="179"/>
      <c r="HK150" s="179"/>
      <c r="IB150" s="179"/>
      <c r="IS150" s="179"/>
      <c r="JJ150" s="179"/>
      <c r="KA150" s="179"/>
      <c r="KR150" s="179"/>
    </row>
    <row r="151" spans="12:304">
      <c r="L151" s="171"/>
      <c r="M151" s="171"/>
      <c r="N151" s="172"/>
      <c r="O151" s="174"/>
      <c r="AC151" s="171"/>
      <c r="AD151" s="171"/>
      <c r="AE151" s="172"/>
      <c r="AF151" s="174"/>
      <c r="AT151" s="171"/>
      <c r="AU151" s="171"/>
      <c r="AV151" s="172"/>
      <c r="AW151" s="174"/>
      <c r="BK151" s="171"/>
      <c r="BL151" s="171"/>
      <c r="BM151" s="172"/>
      <c r="BN151" s="174"/>
      <c r="CB151" s="171"/>
      <c r="CC151" s="171"/>
      <c r="CD151" s="172"/>
      <c r="CE151" s="174"/>
      <c r="CS151" s="171"/>
      <c r="CT151" s="171"/>
      <c r="CU151" s="172"/>
      <c r="CV151" s="174"/>
      <c r="DJ151" s="171"/>
      <c r="DK151" s="171"/>
      <c r="DL151" s="172"/>
      <c r="DM151" s="174"/>
      <c r="EA151" s="171"/>
      <c r="EB151" s="171"/>
      <c r="EC151" s="172"/>
      <c r="ED151" s="174"/>
      <c r="ER151" s="171"/>
      <c r="ES151" s="171"/>
      <c r="ET151" s="172"/>
      <c r="EU151" s="174"/>
      <c r="FI151" s="171"/>
      <c r="FJ151" s="171"/>
      <c r="FK151" s="172"/>
      <c r="FL151" s="174"/>
      <c r="FZ151" s="171"/>
      <c r="GA151" s="171"/>
      <c r="GB151" s="172"/>
      <c r="GC151" s="174"/>
      <c r="GQ151" s="171"/>
      <c r="GR151" s="171"/>
      <c r="GS151" s="172"/>
      <c r="GT151" s="174"/>
      <c r="HH151" s="171"/>
      <c r="HI151" s="171"/>
      <c r="HJ151" s="172"/>
      <c r="HK151" s="174"/>
      <c r="HY151" s="171"/>
      <c r="HZ151" s="171"/>
      <c r="IA151" s="172"/>
      <c r="IB151" s="174"/>
      <c r="IP151" s="171"/>
      <c r="IQ151" s="171"/>
      <c r="IR151" s="172"/>
      <c r="IS151" s="174"/>
      <c r="JG151" s="171"/>
      <c r="JH151" s="171"/>
      <c r="JI151" s="172"/>
      <c r="JJ151" s="174"/>
      <c r="JX151" s="171"/>
      <c r="JY151" s="171"/>
      <c r="JZ151" s="172"/>
      <c r="KA151" s="174"/>
      <c r="KO151" s="171"/>
      <c r="KP151" s="171"/>
      <c r="KQ151" s="172"/>
      <c r="KR151" s="174"/>
    </row>
    <row r="152" spans="12:304">
      <c r="O152" s="179"/>
      <c r="AF152" s="179"/>
      <c r="AW152" s="179"/>
      <c r="BN152" s="179"/>
      <c r="CE152" s="179"/>
      <c r="CV152" s="179"/>
      <c r="DM152" s="179"/>
      <c r="ED152" s="179"/>
      <c r="EU152" s="179"/>
      <c r="FL152" s="179"/>
      <c r="GC152" s="179"/>
      <c r="GT152" s="179"/>
      <c r="HK152" s="179"/>
      <c r="IB152" s="179"/>
      <c r="IS152" s="179"/>
      <c r="JJ152" s="179"/>
      <c r="KA152" s="179"/>
      <c r="KR152" s="179"/>
    </row>
    <row r="153" spans="12:304">
      <c r="O153" s="179"/>
      <c r="AF153" s="179"/>
      <c r="AW153" s="179"/>
      <c r="BN153" s="179"/>
      <c r="CE153" s="179"/>
      <c r="CV153" s="179"/>
      <c r="DM153" s="179"/>
      <c r="ED153" s="179"/>
      <c r="EU153" s="179"/>
      <c r="FL153" s="179"/>
      <c r="GC153" s="179"/>
      <c r="GT153" s="179"/>
      <c r="HK153" s="179"/>
      <c r="IB153" s="179"/>
      <c r="IS153" s="179"/>
      <c r="JJ153" s="179"/>
      <c r="KA153" s="179"/>
      <c r="KR153" s="179"/>
    </row>
    <row r="154" spans="12:304">
      <c r="O154" s="179"/>
      <c r="AF154" s="179"/>
      <c r="AW154" s="179"/>
      <c r="BN154" s="179"/>
      <c r="CE154" s="179"/>
      <c r="CV154" s="179"/>
      <c r="DM154" s="179"/>
      <c r="ED154" s="179"/>
      <c r="EU154" s="179"/>
      <c r="FL154" s="179"/>
      <c r="GC154" s="179"/>
      <c r="GT154" s="179"/>
      <c r="HK154" s="179"/>
      <c r="IB154" s="179"/>
      <c r="IS154" s="179"/>
      <c r="JJ154" s="179"/>
      <c r="KA154" s="179"/>
      <c r="KR154" s="179"/>
    </row>
    <row r="155" spans="12:304">
      <c r="O155" s="179"/>
      <c r="AF155" s="179"/>
      <c r="AW155" s="179"/>
      <c r="BN155" s="179"/>
      <c r="CE155" s="179"/>
      <c r="CV155" s="179"/>
      <c r="DM155" s="179"/>
      <c r="ED155" s="179"/>
      <c r="EU155" s="179"/>
      <c r="FL155" s="179"/>
      <c r="GC155" s="179"/>
      <c r="GT155" s="179"/>
      <c r="HK155" s="179"/>
      <c r="IB155" s="179"/>
      <c r="IS155" s="179"/>
      <c r="JJ155" s="179"/>
      <c r="KA155" s="179"/>
      <c r="KR155" s="179"/>
    </row>
    <row r="156" spans="12:304">
      <c r="O156" s="179"/>
      <c r="AF156" s="179"/>
      <c r="AW156" s="179"/>
      <c r="BN156" s="179"/>
      <c r="CE156" s="179"/>
      <c r="CV156" s="179"/>
      <c r="DM156" s="179"/>
      <c r="ED156" s="179"/>
      <c r="EU156" s="179"/>
      <c r="FL156" s="179"/>
      <c r="GC156" s="179"/>
      <c r="GT156" s="179"/>
      <c r="HK156" s="179"/>
      <c r="IB156" s="179"/>
      <c r="IS156" s="179"/>
      <c r="JJ156" s="179"/>
      <c r="KA156" s="179"/>
      <c r="KR156" s="179"/>
    </row>
    <row r="157" spans="12:304">
      <c r="O157" s="179"/>
      <c r="AF157" s="179"/>
      <c r="AW157" s="179"/>
      <c r="BN157" s="179"/>
      <c r="CE157" s="179"/>
      <c r="CV157" s="179"/>
      <c r="DM157" s="179"/>
      <c r="ED157" s="179"/>
      <c r="EU157" s="179"/>
      <c r="FL157" s="179"/>
      <c r="GC157" s="179"/>
      <c r="GT157" s="179"/>
      <c r="HK157" s="179"/>
      <c r="IB157" s="179"/>
      <c r="IS157" s="179"/>
      <c r="JJ157" s="179"/>
      <c r="KA157" s="179"/>
      <c r="KR157" s="179"/>
    </row>
    <row r="158" spans="12:304">
      <c r="O158" s="179"/>
      <c r="AF158" s="179"/>
      <c r="AW158" s="179"/>
      <c r="BN158" s="179"/>
      <c r="CE158" s="179"/>
      <c r="CV158" s="179"/>
      <c r="DM158" s="179"/>
      <c r="ED158" s="179"/>
      <c r="EU158" s="179"/>
      <c r="FL158" s="179"/>
      <c r="GC158" s="179"/>
      <c r="GT158" s="179"/>
      <c r="HK158" s="179"/>
      <c r="IB158" s="179"/>
      <c r="IS158" s="179"/>
      <c r="JJ158" s="179"/>
      <c r="KA158" s="179"/>
      <c r="KR158" s="179"/>
    </row>
    <row r="159" spans="12:304">
      <c r="O159" s="179"/>
      <c r="AF159" s="179"/>
      <c r="AW159" s="179"/>
      <c r="BN159" s="179"/>
      <c r="CE159" s="179"/>
      <c r="CV159" s="179"/>
      <c r="DM159" s="179"/>
      <c r="ED159" s="179"/>
      <c r="EU159" s="179"/>
      <c r="FL159" s="179"/>
      <c r="GC159" s="179"/>
      <c r="GT159" s="179"/>
      <c r="HK159" s="179"/>
      <c r="IB159" s="179"/>
      <c r="IS159" s="179"/>
      <c r="JJ159" s="179"/>
      <c r="KA159" s="179"/>
      <c r="KR159" s="179"/>
    </row>
    <row r="160" spans="12:304">
      <c r="O160" s="179"/>
      <c r="AF160" s="179"/>
      <c r="AW160" s="179"/>
      <c r="BN160" s="179"/>
      <c r="CE160" s="179"/>
      <c r="CV160" s="179"/>
      <c r="DM160" s="179"/>
      <c r="ED160" s="179"/>
      <c r="EU160" s="179"/>
      <c r="FL160" s="179"/>
      <c r="GC160" s="179"/>
      <c r="GT160" s="179"/>
      <c r="HK160" s="179"/>
      <c r="IB160" s="179"/>
      <c r="IS160" s="179"/>
      <c r="JJ160" s="179"/>
      <c r="KA160" s="179"/>
      <c r="KR160" s="179"/>
    </row>
    <row r="161" spans="12:304">
      <c r="O161" s="179"/>
      <c r="AF161" s="179"/>
      <c r="AW161" s="179"/>
      <c r="BN161" s="179"/>
      <c r="CE161" s="179"/>
      <c r="CV161" s="179"/>
      <c r="DM161" s="179"/>
      <c r="ED161" s="179"/>
      <c r="EU161" s="179"/>
      <c r="FL161" s="179"/>
      <c r="GC161" s="179"/>
      <c r="GT161" s="179"/>
      <c r="HK161" s="179"/>
      <c r="IB161" s="179"/>
      <c r="IS161" s="179"/>
      <c r="JJ161" s="179"/>
      <c r="KA161" s="179"/>
      <c r="KR161" s="179"/>
    </row>
    <row r="162" spans="12:304">
      <c r="L162" s="171"/>
      <c r="M162" s="171"/>
      <c r="N162" s="172"/>
      <c r="O162" s="174"/>
      <c r="AC162" s="171"/>
      <c r="AD162" s="171"/>
      <c r="AE162" s="172"/>
      <c r="AF162" s="174"/>
      <c r="AT162" s="171"/>
      <c r="AU162" s="171"/>
      <c r="AV162" s="172"/>
      <c r="AW162" s="174"/>
      <c r="BK162" s="171"/>
      <c r="BL162" s="171"/>
      <c r="BM162" s="172"/>
      <c r="BN162" s="174"/>
      <c r="CB162" s="171"/>
      <c r="CC162" s="171"/>
      <c r="CD162" s="172"/>
      <c r="CE162" s="174"/>
      <c r="CS162" s="171"/>
      <c r="CT162" s="171"/>
      <c r="CU162" s="172"/>
      <c r="CV162" s="174"/>
      <c r="DJ162" s="171"/>
      <c r="DK162" s="171"/>
      <c r="DL162" s="172"/>
      <c r="DM162" s="174"/>
      <c r="EA162" s="171"/>
      <c r="EB162" s="171"/>
      <c r="EC162" s="172"/>
      <c r="ED162" s="174"/>
      <c r="ER162" s="171"/>
      <c r="ES162" s="171"/>
      <c r="ET162" s="172"/>
      <c r="EU162" s="174"/>
      <c r="FI162" s="171"/>
      <c r="FJ162" s="171"/>
      <c r="FK162" s="172"/>
      <c r="FL162" s="174"/>
      <c r="FZ162" s="171"/>
      <c r="GA162" s="171"/>
      <c r="GB162" s="172"/>
      <c r="GC162" s="174"/>
      <c r="GQ162" s="171"/>
      <c r="GR162" s="171"/>
      <c r="GS162" s="172"/>
      <c r="GT162" s="174"/>
      <c r="HH162" s="171"/>
      <c r="HI162" s="171"/>
      <c r="HJ162" s="172"/>
      <c r="HK162" s="174"/>
      <c r="HY162" s="171"/>
      <c r="HZ162" s="171"/>
      <c r="IA162" s="172"/>
      <c r="IB162" s="174"/>
      <c r="IP162" s="171"/>
      <c r="IQ162" s="171"/>
      <c r="IR162" s="172"/>
      <c r="IS162" s="174"/>
      <c r="JG162" s="171"/>
      <c r="JH162" s="171"/>
      <c r="JI162" s="172"/>
      <c r="JJ162" s="174"/>
      <c r="JX162" s="171"/>
      <c r="JY162" s="171"/>
      <c r="JZ162" s="172"/>
      <c r="KA162" s="174"/>
      <c r="KO162" s="171"/>
      <c r="KP162" s="171"/>
      <c r="KQ162" s="172"/>
      <c r="KR162" s="174"/>
    </row>
    <row r="163" spans="12:304">
      <c r="O163" s="179"/>
      <c r="AF163" s="179"/>
      <c r="AW163" s="179"/>
      <c r="BN163" s="179"/>
      <c r="CE163" s="179"/>
      <c r="CV163" s="179"/>
      <c r="DM163" s="179"/>
      <c r="ED163" s="179"/>
      <c r="EU163" s="179"/>
      <c r="FL163" s="179"/>
      <c r="GC163" s="179"/>
      <c r="GT163" s="179"/>
      <c r="HK163" s="179"/>
      <c r="IB163" s="179"/>
      <c r="IS163" s="179"/>
      <c r="JJ163" s="179"/>
      <c r="KA163" s="179"/>
      <c r="KR163" s="179"/>
    </row>
    <row r="164" spans="12:304">
      <c r="O164" s="179"/>
      <c r="AF164" s="179"/>
      <c r="AW164" s="179"/>
      <c r="BN164" s="179"/>
      <c r="CE164" s="179"/>
      <c r="CV164" s="179"/>
      <c r="DM164" s="179"/>
      <c r="ED164" s="179"/>
      <c r="EU164" s="179"/>
      <c r="FL164" s="179"/>
      <c r="GC164" s="179"/>
      <c r="GT164" s="179"/>
      <c r="HK164" s="179"/>
      <c r="IB164" s="179"/>
      <c r="IS164" s="179"/>
      <c r="JJ164" s="179"/>
      <c r="KA164" s="179"/>
      <c r="KR164" s="179"/>
    </row>
    <row r="165" spans="12:304">
      <c r="O165" s="179"/>
      <c r="AF165" s="179"/>
      <c r="AW165" s="179"/>
      <c r="BN165" s="179"/>
      <c r="CE165" s="179"/>
      <c r="CV165" s="179"/>
      <c r="DM165" s="179"/>
      <c r="ED165" s="179"/>
      <c r="EU165" s="179"/>
      <c r="FL165" s="179"/>
      <c r="GC165" s="179"/>
      <c r="GT165" s="179"/>
      <c r="HK165" s="179"/>
      <c r="IB165" s="179"/>
      <c r="IS165" s="179"/>
      <c r="JJ165" s="179"/>
      <c r="KA165" s="179"/>
      <c r="KR165" s="179"/>
    </row>
    <row r="166" spans="12:304">
      <c r="O166" s="179"/>
      <c r="AF166" s="179"/>
      <c r="AW166" s="179"/>
      <c r="BN166" s="179"/>
      <c r="CE166" s="179"/>
      <c r="CV166" s="179"/>
      <c r="DM166" s="179"/>
      <c r="ED166" s="179"/>
      <c r="EU166" s="179"/>
      <c r="FL166" s="179"/>
      <c r="GC166" s="179"/>
      <c r="GT166" s="179"/>
      <c r="HK166" s="179"/>
      <c r="IB166" s="179"/>
      <c r="IS166" s="179"/>
      <c r="JJ166" s="179"/>
      <c r="KA166" s="179"/>
      <c r="KR166" s="179"/>
    </row>
    <row r="167" spans="12:304">
      <c r="L167" s="171"/>
      <c r="M167" s="171"/>
      <c r="N167" s="172"/>
      <c r="O167" s="174"/>
      <c r="AC167" s="171"/>
      <c r="AD167" s="171"/>
      <c r="AE167" s="172"/>
      <c r="AF167" s="174"/>
      <c r="AT167" s="171"/>
      <c r="AU167" s="171"/>
      <c r="AV167" s="172"/>
      <c r="AW167" s="174"/>
      <c r="BK167" s="171"/>
      <c r="BL167" s="171"/>
      <c r="BM167" s="172"/>
      <c r="BN167" s="174"/>
      <c r="CB167" s="171"/>
      <c r="CC167" s="171"/>
      <c r="CD167" s="172"/>
      <c r="CE167" s="174"/>
      <c r="CS167" s="171"/>
      <c r="CT167" s="171"/>
      <c r="CU167" s="172"/>
      <c r="CV167" s="174"/>
      <c r="DJ167" s="171"/>
      <c r="DK167" s="171"/>
      <c r="DL167" s="172"/>
      <c r="DM167" s="174"/>
      <c r="EA167" s="171"/>
      <c r="EB167" s="171"/>
      <c r="EC167" s="172"/>
      <c r="ED167" s="174"/>
      <c r="ER167" s="171"/>
      <c r="ES167" s="171"/>
      <c r="ET167" s="172"/>
      <c r="EU167" s="174"/>
      <c r="FI167" s="171"/>
      <c r="FJ167" s="171"/>
      <c r="FK167" s="172"/>
      <c r="FL167" s="174"/>
      <c r="FZ167" s="171"/>
      <c r="GA167" s="171"/>
      <c r="GB167" s="172"/>
      <c r="GC167" s="174"/>
      <c r="GQ167" s="171"/>
      <c r="GR167" s="171"/>
      <c r="GS167" s="172"/>
      <c r="GT167" s="174"/>
      <c r="HH167" s="171"/>
      <c r="HI167" s="171"/>
      <c r="HJ167" s="172"/>
      <c r="HK167" s="174"/>
      <c r="HY167" s="171"/>
      <c r="HZ167" s="171"/>
      <c r="IA167" s="172"/>
      <c r="IB167" s="174"/>
      <c r="IP167" s="171"/>
      <c r="IQ167" s="171"/>
      <c r="IR167" s="172"/>
      <c r="IS167" s="174"/>
      <c r="JG167" s="171"/>
      <c r="JH167" s="171"/>
      <c r="JI167" s="172"/>
      <c r="JJ167" s="174"/>
      <c r="JX167" s="171"/>
      <c r="JY167" s="171"/>
      <c r="JZ167" s="172"/>
      <c r="KA167" s="174"/>
      <c r="KO167" s="171"/>
      <c r="KP167" s="171"/>
      <c r="KQ167" s="172"/>
      <c r="KR167" s="174"/>
    </row>
    <row r="168" spans="12:304">
      <c r="O168" s="179"/>
      <c r="AF168" s="179"/>
      <c r="AW168" s="179"/>
      <c r="BN168" s="179"/>
      <c r="CE168" s="179"/>
      <c r="CV168" s="179"/>
      <c r="DM168" s="179"/>
      <c r="ED168" s="179"/>
      <c r="EU168" s="179"/>
      <c r="FL168" s="179"/>
      <c r="GC168" s="179"/>
      <c r="GT168" s="179"/>
      <c r="HK168" s="179"/>
      <c r="IB168" s="179"/>
      <c r="IS168" s="179"/>
      <c r="JJ168" s="179"/>
      <c r="KA168" s="179"/>
      <c r="KR168" s="179"/>
    </row>
    <row r="169" spans="12:304">
      <c r="O169" s="179"/>
      <c r="AF169" s="179"/>
      <c r="AW169" s="179"/>
      <c r="BN169" s="179"/>
      <c r="CE169" s="179"/>
      <c r="CV169" s="179"/>
      <c r="DM169" s="179"/>
      <c r="ED169" s="179"/>
      <c r="EU169" s="179"/>
      <c r="FL169" s="179"/>
      <c r="GC169" s="179"/>
      <c r="GT169" s="179"/>
      <c r="HK169" s="179"/>
      <c r="IB169" s="179"/>
      <c r="IS169" s="179"/>
      <c r="JJ169" s="179"/>
      <c r="KA169" s="179"/>
      <c r="KR169" s="179"/>
    </row>
    <row r="170" spans="12:304">
      <c r="O170" s="179"/>
      <c r="AF170" s="179"/>
      <c r="AW170" s="179"/>
      <c r="BN170" s="179"/>
      <c r="CE170" s="179"/>
      <c r="CV170" s="179"/>
      <c r="DM170" s="179"/>
      <c r="ED170" s="179"/>
      <c r="EU170" s="179"/>
      <c r="FL170" s="179"/>
      <c r="GC170" s="179"/>
      <c r="GT170" s="179"/>
      <c r="HK170" s="179"/>
      <c r="IB170" s="179"/>
      <c r="IS170" s="179"/>
      <c r="JJ170" s="179"/>
      <c r="KA170" s="179"/>
      <c r="KR170" s="179"/>
    </row>
    <row r="171" spans="12:304">
      <c r="O171" s="179"/>
      <c r="AF171" s="179"/>
      <c r="AW171" s="179"/>
      <c r="BN171" s="179"/>
      <c r="CE171" s="179"/>
      <c r="CV171" s="179"/>
      <c r="DM171" s="179"/>
      <c r="ED171" s="179"/>
      <c r="EU171" s="179"/>
      <c r="FL171" s="179"/>
      <c r="GC171" s="179"/>
      <c r="GT171" s="179"/>
      <c r="HK171" s="179"/>
      <c r="IB171" s="179"/>
      <c r="IS171" s="179"/>
      <c r="JJ171" s="179"/>
      <c r="KA171" s="179"/>
      <c r="KR171" s="179"/>
    </row>
    <row r="172" spans="12:304">
      <c r="O172" s="179"/>
      <c r="AF172" s="179"/>
      <c r="AW172" s="179"/>
      <c r="BN172" s="179"/>
      <c r="CE172" s="179"/>
      <c r="CV172" s="179"/>
      <c r="DM172" s="179"/>
      <c r="ED172" s="179"/>
      <c r="EU172" s="179"/>
      <c r="FL172" s="179"/>
      <c r="GC172" s="179"/>
      <c r="GT172" s="179"/>
      <c r="HK172" s="179"/>
      <c r="IB172" s="179"/>
      <c r="IS172" s="179"/>
      <c r="JJ172" s="179"/>
      <c r="KA172" s="179"/>
      <c r="KR172" s="179"/>
    </row>
    <row r="173" spans="12:304">
      <c r="O173" s="179"/>
      <c r="AF173" s="179"/>
      <c r="AW173" s="179"/>
      <c r="BN173" s="179"/>
      <c r="CE173" s="179"/>
      <c r="CV173" s="179"/>
      <c r="DM173" s="179"/>
      <c r="ED173" s="179"/>
      <c r="EU173" s="179"/>
      <c r="FL173" s="179"/>
      <c r="GC173" s="179"/>
      <c r="GT173" s="179"/>
      <c r="HK173" s="179"/>
      <c r="IB173" s="179"/>
      <c r="IS173" s="179"/>
      <c r="JJ173" s="179"/>
      <c r="KA173" s="179"/>
      <c r="KR173" s="179"/>
    </row>
    <row r="174" spans="12:304">
      <c r="O174" s="179"/>
      <c r="AF174" s="179"/>
      <c r="AW174" s="179"/>
      <c r="BN174" s="179"/>
      <c r="CE174" s="179"/>
      <c r="CV174" s="179"/>
      <c r="DM174" s="179"/>
      <c r="ED174" s="179"/>
      <c r="EU174" s="179"/>
      <c r="FL174" s="179"/>
      <c r="GC174" s="179"/>
      <c r="GT174" s="179"/>
      <c r="HK174" s="179"/>
      <c r="IB174" s="179"/>
      <c r="IS174" s="179"/>
      <c r="JJ174" s="179"/>
      <c r="KA174" s="179"/>
      <c r="KR174" s="179"/>
    </row>
    <row r="175" spans="12:304">
      <c r="O175" s="179"/>
      <c r="AF175" s="179"/>
      <c r="AW175" s="179"/>
      <c r="BN175" s="179"/>
      <c r="CE175" s="179"/>
      <c r="CV175" s="179"/>
      <c r="DM175" s="179"/>
      <c r="ED175" s="179"/>
      <c r="EU175" s="179"/>
      <c r="FL175" s="179"/>
      <c r="GC175" s="179"/>
      <c r="GT175" s="179"/>
      <c r="HK175" s="179"/>
      <c r="IB175" s="179"/>
      <c r="IS175" s="179"/>
      <c r="JJ175" s="179"/>
      <c r="KA175" s="179"/>
      <c r="KR175" s="179"/>
    </row>
    <row r="176" spans="12:304">
      <c r="O176" s="179"/>
      <c r="AF176" s="179"/>
      <c r="AW176" s="179"/>
      <c r="BN176" s="179"/>
      <c r="CE176" s="179"/>
      <c r="CV176" s="179"/>
      <c r="DM176" s="179"/>
      <c r="ED176" s="179"/>
      <c r="EU176" s="179"/>
      <c r="FL176" s="179"/>
      <c r="GC176" s="179"/>
      <c r="GT176" s="179"/>
      <c r="HK176" s="179"/>
      <c r="IB176" s="179"/>
      <c r="IS176" s="179"/>
      <c r="JJ176" s="179"/>
      <c r="KA176" s="179"/>
      <c r="KR176" s="179"/>
    </row>
    <row r="177" spans="15:304">
      <c r="O177" s="179"/>
      <c r="AF177" s="179"/>
      <c r="AW177" s="179"/>
      <c r="BN177" s="179"/>
      <c r="CE177" s="179"/>
      <c r="CV177" s="179"/>
      <c r="DM177" s="179"/>
      <c r="ED177" s="179"/>
      <c r="EU177" s="179"/>
      <c r="FL177" s="179"/>
      <c r="GC177" s="179"/>
      <c r="GT177" s="179"/>
      <c r="HK177" s="179"/>
      <c r="IB177" s="179"/>
      <c r="IS177" s="179"/>
      <c r="JJ177" s="179"/>
      <c r="KA177" s="179"/>
      <c r="KR177" s="179"/>
    </row>
    <row r="178" spans="15:304">
      <c r="O178" s="179"/>
      <c r="AF178" s="179"/>
      <c r="AW178" s="179"/>
      <c r="BN178" s="179"/>
      <c r="CE178" s="179"/>
      <c r="CV178" s="179"/>
      <c r="DM178" s="179"/>
      <c r="ED178" s="179"/>
      <c r="EU178" s="179"/>
      <c r="FL178" s="179"/>
      <c r="GC178" s="179"/>
      <c r="GT178" s="179"/>
      <c r="HK178" s="179"/>
      <c r="IB178" s="179"/>
      <c r="IS178" s="179"/>
      <c r="JJ178" s="179"/>
      <c r="KA178" s="179"/>
      <c r="KR178" s="179"/>
    </row>
    <row r="179" spans="15:304">
      <c r="O179" s="179"/>
      <c r="AF179" s="179"/>
      <c r="AW179" s="179"/>
      <c r="BN179" s="179"/>
      <c r="CE179" s="179"/>
      <c r="CV179" s="179"/>
      <c r="DM179" s="179"/>
      <c r="ED179" s="179"/>
      <c r="EU179" s="179"/>
      <c r="FL179" s="179"/>
      <c r="GC179" s="179"/>
      <c r="GT179" s="179"/>
      <c r="HK179" s="179"/>
      <c r="IB179" s="179"/>
      <c r="IS179" s="179"/>
      <c r="JJ179" s="179"/>
      <c r="KA179" s="179"/>
      <c r="KR179" s="179"/>
    </row>
    <row r="180" spans="15:304">
      <c r="O180" s="179"/>
      <c r="AF180" s="179"/>
      <c r="AW180" s="179"/>
      <c r="BN180" s="179"/>
      <c r="CE180" s="179"/>
      <c r="CV180" s="179"/>
      <c r="DM180" s="179"/>
      <c r="ED180" s="179"/>
      <c r="EU180" s="179"/>
      <c r="FL180" s="179"/>
      <c r="GC180" s="179"/>
      <c r="GT180" s="179"/>
      <c r="HK180" s="179"/>
      <c r="IB180" s="179"/>
      <c r="IS180" s="179"/>
      <c r="JJ180" s="179"/>
      <c r="KA180" s="179"/>
      <c r="KR180" s="179"/>
    </row>
  </sheetData>
  <mergeCells count="18">
    <mergeCell ref="CS48:CX48"/>
    <mergeCell ref="L48:Q48"/>
    <mergeCell ref="AC48:AH48"/>
    <mergeCell ref="AT48:AY48"/>
    <mergeCell ref="BK48:BP48"/>
    <mergeCell ref="CB48:CG48"/>
    <mergeCell ref="DJ48:DO48"/>
    <mergeCell ref="EA48:EF48"/>
    <mergeCell ref="ER48:EW48"/>
    <mergeCell ref="FI48:FN48"/>
    <mergeCell ref="FZ48:GE48"/>
    <mergeCell ref="GQ48:GV48"/>
    <mergeCell ref="HH48:HM48"/>
    <mergeCell ref="HY48:ID48"/>
    <mergeCell ref="KO48:KT48"/>
    <mergeCell ref="IP48:IU48"/>
    <mergeCell ref="JG48:JL48"/>
    <mergeCell ref="JX48:KC48"/>
  </mergeCells>
  <printOptions horizontalCentered="1"/>
  <pageMargins left="0.47244094488188981" right="0.47244094488188981" top="0.59055118110236227" bottom="0.59055118110236227" header="0.51181102362204722" footer="0.51181102362204722"/>
  <pageSetup paperSize="9" orientation="portrait" horizontalDpi="4294967293" verticalDpi="36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13"/>
  <sheetViews>
    <sheetView workbookViewId="0">
      <selection activeCell="K29" sqref="K29"/>
    </sheetView>
  </sheetViews>
  <sheetFormatPr baseColWidth="10" defaultRowHeight="12.75"/>
  <cols>
    <col min="1" max="1" width="4.1640625" style="94" bestFit="1" customWidth="1"/>
    <col min="2" max="3" width="13.83203125" style="94" customWidth="1"/>
    <col min="4" max="4" width="5.1640625" style="94" bestFit="1" customWidth="1"/>
    <col min="5" max="5" width="13.83203125" style="94" customWidth="1"/>
    <col min="6" max="6" width="3.83203125" style="94" customWidth="1"/>
    <col min="7" max="7" width="4.1640625" style="94" bestFit="1" customWidth="1"/>
    <col min="8" max="9" width="13.83203125" style="94" customWidth="1"/>
    <col min="10" max="10" width="5.1640625" style="94" bestFit="1" customWidth="1"/>
    <col min="11" max="11" width="13.83203125" style="94" customWidth="1"/>
  </cols>
  <sheetData>
    <row r="1" spans="1:11" ht="18.75">
      <c r="A1" s="248" t="s">
        <v>844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</row>
    <row r="3" spans="1:11">
      <c r="A3" s="198">
        <v>1</v>
      </c>
      <c r="B3" s="198" t="s">
        <v>808</v>
      </c>
      <c r="C3" s="198" t="s">
        <v>728</v>
      </c>
      <c r="D3" s="198">
        <v>2009</v>
      </c>
      <c r="E3" s="198" t="s">
        <v>30</v>
      </c>
      <c r="G3" s="198">
        <v>51</v>
      </c>
      <c r="H3" s="198" t="s">
        <v>840</v>
      </c>
      <c r="I3" s="198" t="s">
        <v>95</v>
      </c>
      <c r="J3" s="198">
        <v>2005</v>
      </c>
      <c r="K3" s="198" t="s">
        <v>548</v>
      </c>
    </row>
    <row r="4" spans="1:11">
      <c r="A4" s="198">
        <v>2</v>
      </c>
      <c r="B4" s="198" t="s">
        <v>809</v>
      </c>
      <c r="C4" s="198" t="s">
        <v>92</v>
      </c>
      <c r="D4" s="198">
        <v>2009</v>
      </c>
      <c r="E4" s="198" t="s">
        <v>30</v>
      </c>
      <c r="G4" s="198">
        <v>52</v>
      </c>
      <c r="H4" s="198" t="s">
        <v>828</v>
      </c>
      <c r="I4" s="198" t="s">
        <v>566</v>
      </c>
      <c r="J4" s="198">
        <v>2005</v>
      </c>
      <c r="K4" s="198" t="s">
        <v>548</v>
      </c>
    </row>
    <row r="5" spans="1:11">
      <c r="A5" s="198">
        <v>3</v>
      </c>
      <c r="B5" s="198" t="s">
        <v>806</v>
      </c>
      <c r="C5" s="198" t="s">
        <v>807</v>
      </c>
      <c r="D5" s="198">
        <v>2008</v>
      </c>
      <c r="E5" s="198" t="s">
        <v>30</v>
      </c>
      <c r="G5" s="198">
        <v>53</v>
      </c>
      <c r="H5" s="198" t="s">
        <v>831</v>
      </c>
      <c r="I5" s="198" t="s">
        <v>832</v>
      </c>
      <c r="J5" s="198">
        <v>2005</v>
      </c>
      <c r="K5" s="198" t="s">
        <v>548</v>
      </c>
    </row>
    <row r="6" spans="1:11">
      <c r="A6" s="198">
        <v>4</v>
      </c>
      <c r="B6" s="198" t="s">
        <v>805</v>
      </c>
      <c r="C6" s="198" t="s">
        <v>659</v>
      </c>
      <c r="D6" s="198">
        <v>2007</v>
      </c>
      <c r="E6" s="198" t="s">
        <v>30</v>
      </c>
      <c r="G6" s="198">
        <v>54</v>
      </c>
      <c r="H6" s="198" t="s">
        <v>549</v>
      </c>
      <c r="I6" s="198" t="s">
        <v>20</v>
      </c>
      <c r="J6" s="198">
        <v>2005</v>
      </c>
      <c r="K6" s="198" t="s">
        <v>548</v>
      </c>
    </row>
    <row r="7" spans="1:11">
      <c r="A7" s="198">
        <v>5</v>
      </c>
      <c r="B7" s="198" t="s">
        <v>83</v>
      </c>
      <c r="C7" s="198" t="s">
        <v>121</v>
      </c>
      <c r="D7" s="198">
        <v>2007</v>
      </c>
      <c r="E7" s="198" t="s">
        <v>30</v>
      </c>
      <c r="G7" s="198">
        <v>55</v>
      </c>
      <c r="H7" s="198" t="s">
        <v>829</v>
      </c>
      <c r="I7" s="198" t="s">
        <v>292</v>
      </c>
      <c r="J7" s="198">
        <v>2005</v>
      </c>
      <c r="K7" s="198" t="s">
        <v>548</v>
      </c>
    </row>
    <row r="8" spans="1:11">
      <c r="A8" s="198">
        <v>6</v>
      </c>
      <c r="B8" s="198" t="s">
        <v>806</v>
      </c>
      <c r="C8" s="198" t="s">
        <v>34</v>
      </c>
      <c r="D8" s="198">
        <v>2007</v>
      </c>
      <c r="E8" s="198" t="s">
        <v>30</v>
      </c>
      <c r="G8" s="198">
        <v>56</v>
      </c>
      <c r="H8" s="198" t="s">
        <v>830</v>
      </c>
      <c r="I8" s="198" t="s">
        <v>653</v>
      </c>
      <c r="J8" s="198">
        <v>2005</v>
      </c>
      <c r="K8" s="198" t="s">
        <v>548</v>
      </c>
    </row>
    <row r="9" spans="1:11">
      <c r="A9" s="198">
        <v>7</v>
      </c>
      <c r="B9" s="198" t="s">
        <v>801</v>
      </c>
      <c r="C9" s="198" t="s">
        <v>802</v>
      </c>
      <c r="D9" s="198">
        <v>2005</v>
      </c>
      <c r="E9" s="198" t="s">
        <v>30</v>
      </c>
      <c r="G9" s="198">
        <v>57</v>
      </c>
      <c r="H9" s="198" t="s">
        <v>833</v>
      </c>
      <c r="I9" s="198" t="s">
        <v>408</v>
      </c>
      <c r="J9" s="198">
        <v>2004</v>
      </c>
      <c r="K9" s="198" t="s">
        <v>548</v>
      </c>
    </row>
    <row r="10" spans="1:11">
      <c r="A10" s="198">
        <v>8</v>
      </c>
      <c r="B10" s="198" t="s">
        <v>801</v>
      </c>
      <c r="C10" s="198" t="s">
        <v>803</v>
      </c>
      <c r="D10" s="198">
        <v>2005</v>
      </c>
      <c r="E10" s="198" t="s">
        <v>30</v>
      </c>
      <c r="G10" s="198">
        <v>58</v>
      </c>
      <c r="H10" s="198" t="s">
        <v>834</v>
      </c>
      <c r="I10" s="198" t="s">
        <v>327</v>
      </c>
      <c r="J10" s="198">
        <v>2003</v>
      </c>
      <c r="K10" s="198" t="s">
        <v>548</v>
      </c>
    </row>
    <row r="11" spans="1:11">
      <c r="A11" s="198">
        <v>9</v>
      </c>
      <c r="B11" s="198" t="s">
        <v>117</v>
      </c>
      <c r="C11" s="198" t="s">
        <v>116</v>
      </c>
      <c r="D11" s="198">
        <v>2005</v>
      </c>
      <c r="E11" s="198" t="s">
        <v>30</v>
      </c>
      <c r="G11" s="198">
        <v>59</v>
      </c>
      <c r="H11" s="198" t="s">
        <v>836</v>
      </c>
      <c r="I11" s="198" t="s">
        <v>837</v>
      </c>
      <c r="J11" s="198">
        <v>2002</v>
      </c>
      <c r="K11" s="198" t="s">
        <v>548</v>
      </c>
    </row>
    <row r="12" spans="1:11">
      <c r="A12" s="198">
        <v>10</v>
      </c>
      <c r="B12" s="198" t="s">
        <v>117</v>
      </c>
      <c r="C12" s="198" t="s">
        <v>120</v>
      </c>
      <c r="D12" s="198">
        <v>2005</v>
      </c>
      <c r="E12" s="198" t="s">
        <v>30</v>
      </c>
      <c r="G12" s="198">
        <v>60</v>
      </c>
      <c r="H12" s="198" t="s">
        <v>554</v>
      </c>
      <c r="I12" s="198" t="s">
        <v>333</v>
      </c>
      <c r="J12" s="198">
        <v>2002</v>
      </c>
      <c r="K12" s="198" t="s">
        <v>548</v>
      </c>
    </row>
    <row r="13" spans="1:11">
      <c r="A13" s="198">
        <v>11</v>
      </c>
      <c r="B13" s="198" t="s">
        <v>639</v>
      </c>
      <c r="C13" s="198" t="s">
        <v>640</v>
      </c>
      <c r="D13" s="198">
        <v>2004</v>
      </c>
      <c r="E13" s="198" t="s">
        <v>30</v>
      </c>
      <c r="G13" s="198">
        <v>61</v>
      </c>
      <c r="H13" s="198" t="s">
        <v>835</v>
      </c>
      <c r="I13" s="198" t="s">
        <v>24</v>
      </c>
      <c r="J13" s="198">
        <v>2002</v>
      </c>
      <c r="K13" s="198" t="s">
        <v>548</v>
      </c>
    </row>
    <row r="14" spans="1:11">
      <c r="A14" s="198">
        <v>12</v>
      </c>
      <c r="B14" s="198" t="s">
        <v>211</v>
      </c>
      <c r="C14" s="198" t="s">
        <v>212</v>
      </c>
      <c r="D14" s="198">
        <v>2004</v>
      </c>
      <c r="E14" s="198" t="s">
        <v>30</v>
      </c>
      <c r="G14" s="198">
        <v>62</v>
      </c>
      <c r="H14" s="198" t="s">
        <v>838</v>
      </c>
      <c r="I14" s="198" t="s">
        <v>239</v>
      </c>
      <c r="J14" s="198">
        <v>2002</v>
      </c>
      <c r="K14" s="198" t="s">
        <v>548</v>
      </c>
    </row>
    <row r="15" spans="1:11">
      <c r="A15" s="198">
        <v>13</v>
      </c>
      <c r="B15" s="198" t="s">
        <v>80</v>
      </c>
      <c r="C15" s="198" t="s">
        <v>118</v>
      </c>
      <c r="D15" s="198">
        <v>2003</v>
      </c>
      <c r="E15" s="198" t="s">
        <v>30</v>
      </c>
      <c r="G15" s="198">
        <v>63</v>
      </c>
      <c r="H15" s="198" t="s">
        <v>558</v>
      </c>
      <c r="I15" s="198" t="s">
        <v>559</v>
      </c>
      <c r="J15" s="198">
        <v>2002</v>
      </c>
      <c r="K15" s="198" t="s">
        <v>548</v>
      </c>
    </row>
    <row r="16" spans="1:11">
      <c r="A16" s="198">
        <v>14</v>
      </c>
      <c r="B16" s="198" t="s">
        <v>85</v>
      </c>
      <c r="C16" s="198" t="s">
        <v>86</v>
      </c>
      <c r="D16" s="198">
        <v>2003</v>
      </c>
      <c r="E16" s="198" t="s">
        <v>30</v>
      </c>
      <c r="G16" s="198">
        <v>64</v>
      </c>
      <c r="H16" s="198" t="s">
        <v>560</v>
      </c>
      <c r="I16" s="198" t="s">
        <v>327</v>
      </c>
      <c r="J16" s="198">
        <v>2000</v>
      </c>
      <c r="K16" s="198" t="s">
        <v>548</v>
      </c>
    </row>
    <row r="17" spans="1:11">
      <c r="A17" s="198">
        <v>15</v>
      </c>
      <c r="B17" s="198" t="s">
        <v>83</v>
      </c>
      <c r="C17" s="198" t="s">
        <v>84</v>
      </c>
      <c r="D17" s="198">
        <v>2002</v>
      </c>
      <c r="E17" s="198" t="s">
        <v>30</v>
      </c>
      <c r="G17" s="198">
        <v>65</v>
      </c>
      <c r="H17" s="198" t="s">
        <v>687</v>
      </c>
      <c r="I17" s="198" t="s">
        <v>271</v>
      </c>
      <c r="J17" s="198">
        <v>2009</v>
      </c>
      <c r="K17" s="198" t="s">
        <v>243</v>
      </c>
    </row>
    <row r="18" spans="1:11">
      <c r="A18" s="198">
        <v>16</v>
      </c>
      <c r="B18" s="198" t="s">
        <v>82</v>
      </c>
      <c r="C18" s="198" t="s">
        <v>51</v>
      </c>
      <c r="D18" s="198">
        <v>2001</v>
      </c>
      <c r="E18" s="198" t="s">
        <v>30</v>
      </c>
      <c r="G18" s="198">
        <v>66</v>
      </c>
      <c r="H18" s="198" t="s">
        <v>429</v>
      </c>
      <c r="I18" s="198" t="s">
        <v>430</v>
      </c>
      <c r="J18" s="198">
        <v>2007</v>
      </c>
      <c r="K18" s="198" t="s">
        <v>243</v>
      </c>
    </row>
    <row r="19" spans="1:11">
      <c r="A19" s="198">
        <v>17</v>
      </c>
      <c r="B19" s="198" t="s">
        <v>637</v>
      </c>
      <c r="C19" s="198" t="s">
        <v>638</v>
      </c>
      <c r="D19" s="198">
        <v>1999</v>
      </c>
      <c r="E19" s="198" t="s">
        <v>30</v>
      </c>
      <c r="G19" s="198">
        <v>67</v>
      </c>
      <c r="H19" s="198" t="s">
        <v>433</v>
      </c>
      <c r="I19" s="198" t="s">
        <v>434</v>
      </c>
      <c r="J19" s="198">
        <v>2007</v>
      </c>
      <c r="K19" s="198" t="s">
        <v>243</v>
      </c>
    </row>
    <row r="20" spans="1:11">
      <c r="A20" s="198">
        <v>18</v>
      </c>
      <c r="B20" s="198" t="s">
        <v>117</v>
      </c>
      <c r="C20" s="198" t="s">
        <v>36</v>
      </c>
      <c r="D20" s="198">
        <v>1999</v>
      </c>
      <c r="E20" s="198" t="s">
        <v>30</v>
      </c>
      <c r="G20" s="198">
        <v>68</v>
      </c>
      <c r="H20" s="198" t="s">
        <v>427</v>
      </c>
      <c r="I20" s="198" t="s">
        <v>428</v>
      </c>
      <c r="J20" s="198">
        <v>2007</v>
      </c>
      <c r="K20" s="198" t="s">
        <v>243</v>
      </c>
    </row>
    <row r="21" spans="1:11">
      <c r="A21" s="198">
        <v>19</v>
      </c>
      <c r="B21" s="198" t="s">
        <v>133</v>
      </c>
      <c r="C21" s="198" t="s">
        <v>90</v>
      </c>
      <c r="D21" s="198">
        <v>2006</v>
      </c>
      <c r="E21" s="198" t="s">
        <v>93</v>
      </c>
      <c r="G21" s="198">
        <v>69</v>
      </c>
      <c r="H21" s="198" t="s">
        <v>427</v>
      </c>
      <c r="I21" s="198" t="s">
        <v>74</v>
      </c>
      <c r="J21" s="198">
        <v>2007</v>
      </c>
      <c r="K21" s="198" t="s">
        <v>243</v>
      </c>
    </row>
    <row r="22" spans="1:11">
      <c r="A22" s="198">
        <v>20</v>
      </c>
      <c r="B22" s="198" t="s">
        <v>301</v>
      </c>
      <c r="C22" s="198" t="s">
        <v>756</v>
      </c>
      <c r="D22" s="198">
        <v>2009</v>
      </c>
      <c r="E22" s="198" t="s">
        <v>228</v>
      </c>
      <c r="G22" s="198">
        <v>70</v>
      </c>
      <c r="H22" s="198" t="s">
        <v>435</v>
      </c>
      <c r="I22" s="198" t="s">
        <v>436</v>
      </c>
      <c r="J22" s="198">
        <v>2007</v>
      </c>
      <c r="K22" s="198" t="s">
        <v>243</v>
      </c>
    </row>
    <row r="23" spans="1:11">
      <c r="A23" s="198">
        <v>21</v>
      </c>
      <c r="B23" s="198" t="s">
        <v>301</v>
      </c>
      <c r="C23" s="198" t="s">
        <v>232</v>
      </c>
      <c r="D23" s="198">
        <v>2009</v>
      </c>
      <c r="E23" s="198" t="s">
        <v>228</v>
      </c>
      <c r="G23" s="198">
        <v>71</v>
      </c>
      <c r="H23" s="198" t="s">
        <v>687</v>
      </c>
      <c r="I23" s="198" t="s">
        <v>217</v>
      </c>
      <c r="J23" s="198">
        <v>2007</v>
      </c>
      <c r="K23" s="198" t="s">
        <v>243</v>
      </c>
    </row>
    <row r="24" spans="1:11">
      <c r="A24" s="198">
        <v>22</v>
      </c>
      <c r="B24" s="198" t="s">
        <v>158</v>
      </c>
      <c r="C24" s="198" t="s">
        <v>159</v>
      </c>
      <c r="D24" s="198">
        <v>2007</v>
      </c>
      <c r="E24" s="198" t="s">
        <v>228</v>
      </c>
      <c r="G24" s="198">
        <v>72</v>
      </c>
      <c r="H24" s="198" t="s">
        <v>799</v>
      </c>
      <c r="I24" s="198" t="s">
        <v>212</v>
      </c>
      <c r="J24" s="198">
        <v>2007</v>
      </c>
      <c r="K24" s="198" t="s">
        <v>243</v>
      </c>
    </row>
    <row r="25" spans="1:11">
      <c r="A25" s="198">
        <v>23</v>
      </c>
      <c r="B25" s="198" t="s">
        <v>298</v>
      </c>
      <c r="C25" s="198" t="s">
        <v>299</v>
      </c>
      <c r="D25" s="198">
        <v>2007</v>
      </c>
      <c r="E25" s="198" t="s">
        <v>228</v>
      </c>
      <c r="G25" s="198">
        <v>73</v>
      </c>
      <c r="H25" s="198" t="s">
        <v>798</v>
      </c>
      <c r="I25" s="198" t="s">
        <v>203</v>
      </c>
      <c r="J25" s="198">
        <v>2006</v>
      </c>
      <c r="K25" s="198" t="s">
        <v>243</v>
      </c>
    </row>
    <row r="26" spans="1:11">
      <c r="A26" s="198">
        <v>24</v>
      </c>
      <c r="B26" s="198" t="s">
        <v>813</v>
      </c>
      <c r="C26" s="198" t="s">
        <v>653</v>
      </c>
      <c r="D26" s="198">
        <v>2007</v>
      </c>
      <c r="E26" s="198" t="s">
        <v>228</v>
      </c>
      <c r="G26" s="198">
        <v>74</v>
      </c>
      <c r="H26" s="198" t="s">
        <v>433</v>
      </c>
      <c r="I26" s="198" t="s">
        <v>441</v>
      </c>
      <c r="J26" s="198">
        <v>2004</v>
      </c>
      <c r="K26" s="198" t="s">
        <v>243</v>
      </c>
    </row>
    <row r="27" spans="1:11">
      <c r="A27" s="198">
        <v>25</v>
      </c>
      <c r="B27" s="198" t="s">
        <v>301</v>
      </c>
      <c r="C27" s="198" t="s">
        <v>292</v>
      </c>
      <c r="D27" s="198">
        <v>2006</v>
      </c>
      <c r="E27" s="198" t="s">
        <v>228</v>
      </c>
      <c r="G27" s="198">
        <v>75</v>
      </c>
      <c r="H27" s="198" t="s">
        <v>443</v>
      </c>
      <c r="I27" s="198" t="s">
        <v>444</v>
      </c>
      <c r="J27" s="198">
        <v>2003</v>
      </c>
      <c r="K27" s="198" t="s">
        <v>243</v>
      </c>
    </row>
    <row r="28" spans="1:11">
      <c r="A28" s="198">
        <v>26</v>
      </c>
      <c r="B28" s="198" t="s">
        <v>233</v>
      </c>
      <c r="C28" s="198" t="s">
        <v>234</v>
      </c>
      <c r="D28" s="198">
        <v>2006</v>
      </c>
      <c r="E28" s="198" t="s">
        <v>228</v>
      </c>
      <c r="G28" s="198">
        <v>76</v>
      </c>
      <c r="H28" s="198" t="s">
        <v>823</v>
      </c>
      <c r="I28" s="198" t="s">
        <v>824</v>
      </c>
      <c r="J28" s="198">
        <v>2008</v>
      </c>
      <c r="K28" s="198" t="s">
        <v>1027</v>
      </c>
    </row>
    <row r="29" spans="1:11">
      <c r="A29" s="198">
        <v>27</v>
      </c>
      <c r="B29" s="198" t="s">
        <v>112</v>
      </c>
      <c r="C29" s="198" t="s">
        <v>232</v>
      </c>
      <c r="D29" s="198">
        <v>2006</v>
      </c>
      <c r="E29" s="198" t="s">
        <v>228</v>
      </c>
      <c r="G29" s="198">
        <v>77</v>
      </c>
      <c r="H29" s="198" t="s">
        <v>63</v>
      </c>
      <c r="I29" s="198" t="s">
        <v>609</v>
      </c>
      <c r="J29" s="198">
        <v>2009</v>
      </c>
      <c r="K29" s="198" t="s">
        <v>27</v>
      </c>
    </row>
    <row r="30" spans="1:11">
      <c r="A30" s="198">
        <v>28</v>
      </c>
      <c r="B30" s="198" t="s">
        <v>295</v>
      </c>
      <c r="C30" s="198" t="s">
        <v>296</v>
      </c>
      <c r="D30" s="198">
        <v>2005</v>
      </c>
      <c r="E30" s="198" t="s">
        <v>228</v>
      </c>
      <c r="G30" s="198">
        <v>78</v>
      </c>
      <c r="H30" s="198" t="s">
        <v>792</v>
      </c>
      <c r="I30" s="198" t="s">
        <v>278</v>
      </c>
      <c r="J30" s="198">
        <v>2009</v>
      </c>
      <c r="K30" s="198" t="s">
        <v>27</v>
      </c>
    </row>
    <row r="31" spans="1:11">
      <c r="A31" s="198">
        <v>29</v>
      </c>
      <c r="B31" s="198" t="s">
        <v>630</v>
      </c>
      <c r="C31" s="198" t="s">
        <v>631</v>
      </c>
      <c r="D31" s="198">
        <v>2005</v>
      </c>
      <c r="E31" s="198" t="s">
        <v>228</v>
      </c>
      <c r="G31" s="198">
        <v>79</v>
      </c>
      <c r="H31" s="198" t="s">
        <v>732</v>
      </c>
      <c r="I31" s="198" t="s">
        <v>606</v>
      </c>
      <c r="J31" s="198">
        <v>2009</v>
      </c>
      <c r="K31" s="198" t="s">
        <v>27</v>
      </c>
    </row>
    <row r="32" spans="1:11">
      <c r="A32" s="198">
        <v>30</v>
      </c>
      <c r="B32" s="198" t="s">
        <v>815</v>
      </c>
      <c r="C32" s="198" t="s">
        <v>816</v>
      </c>
      <c r="D32" s="198">
        <v>2004</v>
      </c>
      <c r="E32" s="198" t="s">
        <v>228</v>
      </c>
      <c r="G32" s="198">
        <v>80</v>
      </c>
      <c r="H32" s="198" t="s">
        <v>648</v>
      </c>
      <c r="I32" s="198" t="s">
        <v>649</v>
      </c>
      <c r="J32" s="198">
        <v>2008</v>
      </c>
      <c r="K32" s="198" t="s">
        <v>27</v>
      </c>
    </row>
    <row r="33" spans="1:11">
      <c r="A33" s="198">
        <v>31</v>
      </c>
      <c r="B33" s="198" t="s">
        <v>305</v>
      </c>
      <c r="C33" s="198" t="s">
        <v>814</v>
      </c>
      <c r="D33" s="198">
        <v>2004</v>
      </c>
      <c r="E33" s="198" t="s">
        <v>228</v>
      </c>
      <c r="G33" s="198">
        <v>81</v>
      </c>
      <c r="H33" s="198" t="s">
        <v>793</v>
      </c>
      <c r="I33" s="198" t="s">
        <v>253</v>
      </c>
      <c r="J33" s="198">
        <v>2008</v>
      </c>
      <c r="K33" s="198" t="s">
        <v>27</v>
      </c>
    </row>
    <row r="34" spans="1:11">
      <c r="A34" s="198">
        <v>32</v>
      </c>
      <c r="B34" s="198" t="s">
        <v>388</v>
      </c>
      <c r="C34" s="198" t="s">
        <v>297</v>
      </c>
      <c r="D34" s="198">
        <v>2004</v>
      </c>
      <c r="E34" s="198" t="s">
        <v>228</v>
      </c>
      <c r="G34" s="198">
        <v>82</v>
      </c>
      <c r="H34" s="198" t="s">
        <v>607</v>
      </c>
      <c r="I34" s="198" t="s">
        <v>278</v>
      </c>
      <c r="J34" s="198">
        <v>2008</v>
      </c>
      <c r="K34" s="198" t="s">
        <v>27</v>
      </c>
    </row>
    <row r="35" spans="1:11">
      <c r="A35" s="198">
        <v>33</v>
      </c>
      <c r="B35" s="198" t="s">
        <v>388</v>
      </c>
      <c r="C35" s="198" t="s">
        <v>32</v>
      </c>
      <c r="D35" s="198">
        <v>2003</v>
      </c>
      <c r="E35" s="198" t="s">
        <v>228</v>
      </c>
      <c r="G35" s="198">
        <v>83</v>
      </c>
      <c r="H35" s="198" t="s">
        <v>598</v>
      </c>
      <c r="I35" s="198" t="s">
        <v>623</v>
      </c>
      <c r="J35" s="198">
        <v>2008</v>
      </c>
      <c r="K35" s="198" t="s">
        <v>27</v>
      </c>
    </row>
    <row r="36" spans="1:11">
      <c r="A36" s="198">
        <v>34</v>
      </c>
      <c r="B36" s="198" t="s">
        <v>42</v>
      </c>
      <c r="C36" s="198" t="s">
        <v>156</v>
      </c>
      <c r="D36" s="198">
        <v>2003</v>
      </c>
      <c r="E36" s="198" t="s">
        <v>228</v>
      </c>
      <c r="G36" s="198">
        <v>84</v>
      </c>
      <c r="H36" s="198" t="s">
        <v>600</v>
      </c>
      <c r="I36" s="198" t="s">
        <v>601</v>
      </c>
      <c r="J36" s="198">
        <v>2008</v>
      </c>
      <c r="K36" s="198" t="s">
        <v>27</v>
      </c>
    </row>
    <row r="37" spans="1:11">
      <c r="A37" s="198">
        <v>35</v>
      </c>
      <c r="B37" s="198" t="s">
        <v>749</v>
      </c>
      <c r="C37" s="198" t="s">
        <v>297</v>
      </c>
      <c r="D37" s="198">
        <v>2003</v>
      </c>
      <c r="E37" s="198" t="s">
        <v>228</v>
      </c>
      <c r="G37" s="198">
        <v>85</v>
      </c>
      <c r="H37" s="198" t="s">
        <v>605</v>
      </c>
      <c r="I37" s="198" t="s">
        <v>606</v>
      </c>
      <c r="J37" s="198">
        <v>2008</v>
      </c>
      <c r="K37" s="198" t="s">
        <v>27</v>
      </c>
    </row>
    <row r="38" spans="1:11">
      <c r="A38" s="198">
        <v>36</v>
      </c>
      <c r="B38" s="198" t="s">
        <v>817</v>
      </c>
      <c r="C38" s="198" t="s">
        <v>37</v>
      </c>
      <c r="D38" s="198">
        <v>2002</v>
      </c>
      <c r="E38" s="198" t="s">
        <v>228</v>
      </c>
      <c r="G38" s="198">
        <v>86</v>
      </c>
      <c r="H38" s="198" t="s">
        <v>843</v>
      </c>
      <c r="I38" s="198" t="s">
        <v>617</v>
      </c>
      <c r="J38" s="198">
        <v>2008</v>
      </c>
      <c r="K38" s="198" t="s">
        <v>27</v>
      </c>
    </row>
    <row r="39" spans="1:11">
      <c r="A39" s="198">
        <v>37</v>
      </c>
      <c r="B39" s="198" t="s">
        <v>25</v>
      </c>
      <c r="C39" s="198" t="s">
        <v>56</v>
      </c>
      <c r="D39" s="198">
        <v>2002</v>
      </c>
      <c r="E39" s="198" t="s">
        <v>228</v>
      </c>
      <c r="G39" s="198">
        <v>87</v>
      </c>
      <c r="H39" s="198" t="s">
        <v>500</v>
      </c>
      <c r="I39" s="198" t="s">
        <v>745</v>
      </c>
      <c r="J39" s="198">
        <v>2007</v>
      </c>
      <c r="K39" s="198" t="s">
        <v>27</v>
      </c>
    </row>
    <row r="40" spans="1:11">
      <c r="A40" s="198">
        <v>38</v>
      </c>
      <c r="B40" s="198" t="s">
        <v>58</v>
      </c>
      <c r="C40" s="198" t="s">
        <v>59</v>
      </c>
      <c r="D40" s="198">
        <v>2001</v>
      </c>
      <c r="E40" s="198" t="s">
        <v>228</v>
      </c>
      <c r="G40" s="198">
        <v>88</v>
      </c>
      <c r="H40" s="198" t="s">
        <v>786</v>
      </c>
      <c r="I40" s="198" t="s">
        <v>787</v>
      </c>
      <c r="J40" s="198">
        <v>2007</v>
      </c>
      <c r="K40" s="198" t="s">
        <v>27</v>
      </c>
    </row>
    <row r="41" spans="1:11">
      <c r="A41" s="198">
        <v>39</v>
      </c>
      <c r="B41" s="198" t="s">
        <v>818</v>
      </c>
      <c r="C41" s="198" t="s">
        <v>32</v>
      </c>
      <c r="D41" s="198">
        <v>2000</v>
      </c>
      <c r="E41" s="198" t="s">
        <v>228</v>
      </c>
      <c r="G41" s="198">
        <v>89</v>
      </c>
      <c r="H41" s="198" t="s">
        <v>740</v>
      </c>
      <c r="I41" s="198" t="s">
        <v>714</v>
      </c>
      <c r="J41" s="198">
        <v>2007</v>
      </c>
      <c r="K41" s="198" t="s">
        <v>27</v>
      </c>
    </row>
    <row r="42" spans="1:11">
      <c r="A42" s="198">
        <v>40</v>
      </c>
      <c r="B42" s="198" t="s">
        <v>812</v>
      </c>
      <c r="C42" s="198" t="s">
        <v>74</v>
      </c>
      <c r="D42" s="198">
        <v>1999</v>
      </c>
      <c r="E42" s="198" t="s">
        <v>228</v>
      </c>
      <c r="G42" s="198">
        <v>90</v>
      </c>
      <c r="H42" s="198" t="s">
        <v>206</v>
      </c>
      <c r="I42" s="198" t="s">
        <v>207</v>
      </c>
      <c r="J42" s="198">
        <v>2007</v>
      </c>
      <c r="K42" s="198" t="s">
        <v>27</v>
      </c>
    </row>
    <row r="43" spans="1:11">
      <c r="A43" s="198">
        <v>41</v>
      </c>
      <c r="B43" s="198" t="s">
        <v>139</v>
      </c>
      <c r="C43" s="198" t="s">
        <v>53</v>
      </c>
      <c r="D43" s="198">
        <v>2006</v>
      </c>
      <c r="E43" s="198" t="s">
        <v>389</v>
      </c>
      <c r="G43" s="198">
        <v>91</v>
      </c>
      <c r="H43" s="198" t="s">
        <v>788</v>
      </c>
      <c r="I43" s="198" t="s">
        <v>789</v>
      </c>
      <c r="J43" s="198">
        <v>2007</v>
      </c>
      <c r="K43" s="198" t="s">
        <v>27</v>
      </c>
    </row>
    <row r="44" spans="1:11">
      <c r="A44" s="198">
        <v>42</v>
      </c>
      <c r="B44" s="198" t="s">
        <v>696</v>
      </c>
      <c r="C44" s="198" t="s">
        <v>208</v>
      </c>
      <c r="D44" s="198">
        <v>2004</v>
      </c>
      <c r="E44" s="198" t="s">
        <v>389</v>
      </c>
      <c r="G44" s="198">
        <v>92</v>
      </c>
      <c r="H44" s="198" t="s">
        <v>200</v>
      </c>
      <c r="I44" s="198" t="s">
        <v>201</v>
      </c>
      <c r="J44" s="198">
        <v>2007</v>
      </c>
      <c r="K44" s="198" t="s">
        <v>27</v>
      </c>
    </row>
    <row r="45" spans="1:11">
      <c r="A45" s="198">
        <v>43</v>
      </c>
      <c r="B45" s="198" t="s">
        <v>703</v>
      </c>
      <c r="C45" s="198" t="s">
        <v>704</v>
      </c>
      <c r="D45" s="198">
        <v>2003</v>
      </c>
      <c r="E45" s="198" t="s">
        <v>389</v>
      </c>
      <c r="G45" s="198">
        <v>93</v>
      </c>
      <c r="H45" s="198" t="s">
        <v>790</v>
      </c>
      <c r="I45" s="198" t="s">
        <v>106</v>
      </c>
      <c r="J45" s="198">
        <v>2007</v>
      </c>
      <c r="K45" s="198" t="s">
        <v>27</v>
      </c>
    </row>
    <row r="46" spans="1:11">
      <c r="A46" s="198">
        <v>44</v>
      </c>
      <c r="B46" s="198" t="s">
        <v>696</v>
      </c>
      <c r="C46" s="198" t="s">
        <v>179</v>
      </c>
      <c r="D46" s="198">
        <v>2003</v>
      </c>
      <c r="E46" s="198" t="s">
        <v>389</v>
      </c>
      <c r="G46" s="198">
        <v>94</v>
      </c>
      <c r="H46" s="198" t="s">
        <v>791</v>
      </c>
      <c r="I46" s="198" t="s">
        <v>292</v>
      </c>
      <c r="J46" s="198">
        <v>2007</v>
      </c>
      <c r="K46" s="198" t="s">
        <v>27</v>
      </c>
    </row>
    <row r="47" spans="1:11">
      <c r="A47" s="198">
        <v>45</v>
      </c>
      <c r="B47" s="198" t="s">
        <v>797</v>
      </c>
      <c r="C47" s="198" t="s">
        <v>38</v>
      </c>
      <c r="D47" s="198">
        <v>2000</v>
      </c>
      <c r="E47" s="198" t="s">
        <v>389</v>
      </c>
      <c r="G47" s="198">
        <v>95</v>
      </c>
      <c r="H47" s="198" t="s">
        <v>791</v>
      </c>
      <c r="I47" s="198" t="s">
        <v>452</v>
      </c>
      <c r="J47" s="198">
        <v>2007</v>
      </c>
      <c r="K47" s="198" t="s">
        <v>27</v>
      </c>
    </row>
    <row r="48" spans="1:11">
      <c r="A48" s="198">
        <v>46</v>
      </c>
      <c r="B48" s="198" t="s">
        <v>91</v>
      </c>
      <c r="C48" s="198" t="s">
        <v>92</v>
      </c>
      <c r="D48" s="198">
        <v>1999</v>
      </c>
      <c r="E48" s="198" t="s">
        <v>123</v>
      </c>
      <c r="G48" s="198">
        <v>96</v>
      </c>
      <c r="H48" s="198" t="s">
        <v>791</v>
      </c>
      <c r="I48" s="198" t="s">
        <v>615</v>
      </c>
      <c r="J48" s="198">
        <v>2007</v>
      </c>
      <c r="K48" s="198" t="s">
        <v>27</v>
      </c>
    </row>
    <row r="49" spans="1:11">
      <c r="A49" s="198">
        <v>47</v>
      </c>
      <c r="B49" s="198" t="s">
        <v>546</v>
      </c>
      <c r="C49" s="198" t="s">
        <v>547</v>
      </c>
      <c r="D49" s="198">
        <v>2008</v>
      </c>
      <c r="E49" s="198" t="s">
        <v>548</v>
      </c>
      <c r="G49" s="198">
        <v>97</v>
      </c>
      <c r="H49" s="198" t="s">
        <v>594</v>
      </c>
      <c r="I49" s="198" t="s">
        <v>595</v>
      </c>
      <c r="J49" s="198">
        <v>2007</v>
      </c>
      <c r="K49" s="198" t="s">
        <v>27</v>
      </c>
    </row>
    <row r="50" spans="1:11">
      <c r="A50" s="198">
        <v>48</v>
      </c>
      <c r="B50" s="198" t="s">
        <v>826</v>
      </c>
      <c r="C50" s="198" t="s">
        <v>827</v>
      </c>
      <c r="D50" s="198">
        <v>2006</v>
      </c>
      <c r="E50" s="198" t="s">
        <v>548</v>
      </c>
      <c r="G50" s="198">
        <v>98</v>
      </c>
      <c r="H50" s="198" t="s">
        <v>147</v>
      </c>
      <c r="I50" s="198" t="s">
        <v>274</v>
      </c>
      <c r="J50" s="198">
        <v>2006</v>
      </c>
      <c r="K50" s="198" t="s">
        <v>27</v>
      </c>
    </row>
    <row r="51" spans="1:11">
      <c r="A51" s="198">
        <v>49</v>
      </c>
      <c r="B51" s="198" t="s">
        <v>178</v>
      </c>
      <c r="C51" s="198" t="s">
        <v>204</v>
      </c>
      <c r="D51" s="198">
        <v>2006</v>
      </c>
      <c r="E51" s="198" t="s">
        <v>548</v>
      </c>
      <c r="G51" s="198">
        <v>99</v>
      </c>
      <c r="H51" s="198" t="s">
        <v>202</v>
      </c>
      <c r="I51" s="198" t="s">
        <v>203</v>
      </c>
      <c r="J51" s="198">
        <v>2006</v>
      </c>
      <c r="K51" s="198" t="s">
        <v>27</v>
      </c>
    </row>
    <row r="52" spans="1:11">
      <c r="A52" s="198">
        <v>50</v>
      </c>
      <c r="B52" s="198" t="s">
        <v>840</v>
      </c>
      <c r="C52" s="198" t="s">
        <v>841</v>
      </c>
      <c r="D52" s="198">
        <v>2005</v>
      </c>
      <c r="E52" s="198" t="s">
        <v>548</v>
      </c>
      <c r="G52" s="198">
        <v>100</v>
      </c>
      <c r="H52" s="198" t="s">
        <v>63</v>
      </c>
      <c r="I52" s="198" t="s">
        <v>20</v>
      </c>
      <c r="J52" s="198">
        <v>2006</v>
      </c>
      <c r="K52" s="198" t="s">
        <v>27</v>
      </c>
    </row>
    <row r="53" spans="1:11">
      <c r="A53" s="198"/>
      <c r="B53" s="198"/>
      <c r="C53" s="198"/>
      <c r="D53" s="198"/>
      <c r="E53" s="198"/>
      <c r="G53" s="198"/>
      <c r="H53" s="198"/>
      <c r="I53" s="198"/>
      <c r="J53" s="198"/>
      <c r="K53" s="198"/>
    </row>
    <row r="54" spans="1:11">
      <c r="A54" s="198"/>
      <c r="B54" s="198"/>
      <c r="C54" s="198"/>
      <c r="D54" s="198"/>
      <c r="E54" s="198"/>
      <c r="G54" s="198"/>
      <c r="H54" s="198"/>
      <c r="I54" s="198"/>
      <c r="J54" s="198"/>
      <c r="K54" s="198"/>
    </row>
    <row r="55" spans="1:11">
      <c r="A55" s="198"/>
      <c r="B55" s="198"/>
      <c r="C55" s="198"/>
      <c r="D55" s="198"/>
      <c r="E55" s="198"/>
      <c r="G55" s="198"/>
      <c r="H55" s="198"/>
      <c r="I55" s="198"/>
      <c r="J55" s="198"/>
      <c r="K55" s="198"/>
    </row>
    <row r="56" spans="1:11">
      <c r="A56" s="198"/>
      <c r="B56" s="198"/>
      <c r="C56" s="198"/>
      <c r="D56" s="198"/>
      <c r="E56" s="198"/>
      <c r="G56" s="198"/>
      <c r="H56" s="198"/>
      <c r="I56" s="198"/>
      <c r="J56" s="198"/>
      <c r="K56" s="198"/>
    </row>
    <row r="57" spans="1:11">
      <c r="A57" s="198"/>
      <c r="B57" s="198"/>
      <c r="C57" s="198"/>
      <c r="D57" s="198"/>
      <c r="E57" s="198"/>
      <c r="G57" s="198"/>
      <c r="H57" s="198"/>
      <c r="I57" s="198"/>
      <c r="J57" s="198"/>
      <c r="K57" s="198"/>
    </row>
    <row r="58" spans="1:11" ht="18.75">
      <c r="A58" s="248" t="s">
        <v>844</v>
      </c>
      <c r="B58" s="248"/>
      <c r="C58" s="248"/>
      <c r="D58" s="248"/>
      <c r="E58" s="248"/>
      <c r="F58" s="248"/>
      <c r="G58" s="248"/>
      <c r="H58" s="248"/>
      <c r="I58" s="248"/>
      <c r="J58" s="248"/>
      <c r="K58" s="248"/>
    </row>
    <row r="59" spans="1:11">
      <c r="A59" s="198">
        <v>101</v>
      </c>
      <c r="B59" s="198" t="s">
        <v>585</v>
      </c>
      <c r="C59" s="198" t="s">
        <v>316</v>
      </c>
      <c r="D59" s="198">
        <v>2006</v>
      </c>
      <c r="E59" s="198" t="s">
        <v>27</v>
      </c>
      <c r="G59" s="198"/>
      <c r="H59" s="198"/>
      <c r="I59" s="198"/>
      <c r="J59" s="198"/>
      <c r="K59" s="198"/>
    </row>
    <row r="60" spans="1:11">
      <c r="A60" s="198">
        <v>102</v>
      </c>
      <c r="B60" s="198" t="s">
        <v>9</v>
      </c>
      <c r="C60" s="198" t="s">
        <v>95</v>
      </c>
      <c r="D60" s="198">
        <v>2006</v>
      </c>
      <c r="E60" s="198" t="s">
        <v>27</v>
      </c>
      <c r="G60" s="198"/>
      <c r="H60" s="198"/>
      <c r="I60" s="198"/>
      <c r="J60" s="198"/>
      <c r="K60" s="198"/>
    </row>
    <row r="61" spans="1:11">
      <c r="A61" s="198">
        <v>103</v>
      </c>
      <c r="B61" s="198" t="s">
        <v>96</v>
      </c>
      <c r="C61" s="198" t="s">
        <v>97</v>
      </c>
      <c r="D61" s="198">
        <v>2006</v>
      </c>
      <c r="E61" s="198" t="s">
        <v>27</v>
      </c>
      <c r="G61" s="198"/>
      <c r="H61" s="198"/>
      <c r="I61" s="198"/>
      <c r="J61" s="198"/>
      <c r="K61" s="198"/>
    </row>
    <row r="62" spans="1:11">
      <c r="A62" s="198">
        <v>104</v>
      </c>
      <c r="B62" s="198" t="s">
        <v>96</v>
      </c>
      <c r="C62" s="198" t="s">
        <v>35</v>
      </c>
      <c r="D62" s="198">
        <v>2006</v>
      </c>
      <c r="E62" s="198" t="s">
        <v>27</v>
      </c>
      <c r="G62" s="198"/>
      <c r="H62" s="198"/>
      <c r="I62" s="198"/>
      <c r="J62" s="198"/>
      <c r="K62" s="198"/>
    </row>
    <row r="63" spans="1:11">
      <c r="A63" s="198">
        <v>105</v>
      </c>
      <c r="B63" s="198" t="s">
        <v>81</v>
      </c>
      <c r="C63" s="198" t="s">
        <v>291</v>
      </c>
      <c r="D63" s="198">
        <v>2005</v>
      </c>
      <c r="E63" s="198" t="s">
        <v>27</v>
      </c>
      <c r="G63" s="198"/>
      <c r="H63" s="198"/>
      <c r="I63" s="198"/>
      <c r="J63" s="198"/>
      <c r="K63" s="198"/>
    </row>
    <row r="64" spans="1:11">
      <c r="A64" s="198">
        <v>106</v>
      </c>
      <c r="B64" s="198" t="s">
        <v>180</v>
      </c>
      <c r="C64" s="198" t="s">
        <v>181</v>
      </c>
      <c r="D64" s="198">
        <v>2005</v>
      </c>
      <c r="E64" s="198" t="s">
        <v>27</v>
      </c>
      <c r="G64" s="198"/>
      <c r="H64" s="198"/>
      <c r="I64" s="198"/>
      <c r="J64" s="198"/>
      <c r="K64" s="198"/>
    </row>
    <row r="65" spans="1:5">
      <c r="A65" s="198">
        <v>107</v>
      </c>
      <c r="B65" s="198" t="s">
        <v>708</v>
      </c>
      <c r="C65" s="198" t="s">
        <v>709</v>
      </c>
      <c r="D65" s="198">
        <v>2005</v>
      </c>
      <c r="E65" s="198" t="s">
        <v>27</v>
      </c>
    </row>
    <row r="66" spans="1:5">
      <c r="A66" s="198">
        <v>108</v>
      </c>
      <c r="B66" s="198" t="s">
        <v>613</v>
      </c>
      <c r="C66" s="198" t="s">
        <v>599</v>
      </c>
      <c r="D66" s="198">
        <v>1995</v>
      </c>
      <c r="E66" s="198" t="s">
        <v>27</v>
      </c>
    </row>
    <row r="67" spans="1:5">
      <c r="A67" s="198">
        <v>109</v>
      </c>
      <c r="B67" s="198" t="s">
        <v>67</v>
      </c>
      <c r="C67" s="198" t="s">
        <v>68</v>
      </c>
      <c r="D67" s="198">
        <v>2005</v>
      </c>
      <c r="E67" s="198" t="s">
        <v>27</v>
      </c>
    </row>
    <row r="68" spans="1:5">
      <c r="A68" s="198">
        <v>110</v>
      </c>
      <c r="B68" s="198" t="s">
        <v>49</v>
      </c>
      <c r="C68" s="198" t="s">
        <v>73</v>
      </c>
      <c r="D68" s="198">
        <v>2004</v>
      </c>
      <c r="E68" s="198" t="s">
        <v>27</v>
      </c>
    </row>
    <row r="69" spans="1:5">
      <c r="A69" s="198">
        <v>111</v>
      </c>
      <c r="B69" s="198" t="s">
        <v>98</v>
      </c>
      <c r="C69" s="198" t="s">
        <v>198</v>
      </c>
      <c r="D69" s="198">
        <v>2004</v>
      </c>
      <c r="E69" s="198" t="s">
        <v>27</v>
      </c>
    </row>
    <row r="70" spans="1:5">
      <c r="A70" s="198">
        <v>112</v>
      </c>
      <c r="B70" s="198" t="s">
        <v>150</v>
      </c>
      <c r="C70" s="198" t="s">
        <v>151</v>
      </c>
      <c r="D70" s="198">
        <v>2004</v>
      </c>
      <c r="E70" s="198" t="s">
        <v>27</v>
      </c>
    </row>
    <row r="71" spans="1:5">
      <c r="A71" s="198">
        <v>113</v>
      </c>
      <c r="B71" s="198" t="s">
        <v>196</v>
      </c>
      <c r="C71" s="198" t="s">
        <v>20</v>
      </c>
      <c r="D71" s="198">
        <v>2004</v>
      </c>
      <c r="E71" s="198" t="s">
        <v>27</v>
      </c>
    </row>
    <row r="72" spans="1:5">
      <c r="A72" s="198">
        <v>114</v>
      </c>
      <c r="B72" s="198" t="s">
        <v>693</v>
      </c>
      <c r="C72" s="198" t="s">
        <v>199</v>
      </c>
      <c r="D72" s="198">
        <v>2004</v>
      </c>
      <c r="E72" s="198" t="s">
        <v>27</v>
      </c>
    </row>
    <row r="73" spans="1:5">
      <c r="A73" s="198">
        <v>115</v>
      </c>
      <c r="B73" s="198" t="s">
        <v>655</v>
      </c>
      <c r="C73" s="198" t="s">
        <v>182</v>
      </c>
      <c r="D73" s="198">
        <v>2004</v>
      </c>
      <c r="E73" s="198" t="s">
        <v>27</v>
      </c>
    </row>
    <row r="74" spans="1:5">
      <c r="A74" s="198">
        <v>116</v>
      </c>
      <c r="B74" s="198" t="s">
        <v>183</v>
      </c>
      <c r="C74" s="198" t="s">
        <v>275</v>
      </c>
      <c r="D74" s="198">
        <v>2004</v>
      </c>
      <c r="E74" s="198" t="s">
        <v>27</v>
      </c>
    </row>
    <row r="75" spans="1:5">
      <c r="A75" s="198">
        <v>117</v>
      </c>
      <c r="B75" s="198" t="s">
        <v>842</v>
      </c>
      <c r="C75" s="198" t="s">
        <v>184</v>
      </c>
      <c r="D75" s="198">
        <v>2004</v>
      </c>
      <c r="E75" s="198" t="s">
        <v>27</v>
      </c>
    </row>
    <row r="76" spans="1:5">
      <c r="A76" s="198">
        <v>118</v>
      </c>
      <c r="B76" s="198" t="s">
        <v>140</v>
      </c>
      <c r="C76" s="198" t="s">
        <v>37</v>
      </c>
      <c r="D76" s="198">
        <v>2004</v>
      </c>
      <c r="E76" s="198" t="s">
        <v>27</v>
      </c>
    </row>
    <row r="77" spans="1:5">
      <c r="A77" s="198">
        <v>119</v>
      </c>
      <c r="B77" s="198" t="s">
        <v>189</v>
      </c>
      <c r="C77" s="198" t="s">
        <v>34</v>
      </c>
      <c r="D77" s="198">
        <v>2003</v>
      </c>
      <c r="E77" s="198" t="s">
        <v>27</v>
      </c>
    </row>
    <row r="78" spans="1:5">
      <c r="A78" s="198">
        <v>120</v>
      </c>
      <c r="B78" s="198" t="s">
        <v>821</v>
      </c>
      <c r="C78" s="198" t="s">
        <v>822</v>
      </c>
      <c r="D78" s="198">
        <v>2003</v>
      </c>
      <c r="E78" s="198" t="s">
        <v>27</v>
      </c>
    </row>
    <row r="79" spans="1:5">
      <c r="A79" s="198">
        <v>121</v>
      </c>
      <c r="B79" s="198" t="s">
        <v>141</v>
      </c>
      <c r="C79" s="198" t="s">
        <v>142</v>
      </c>
      <c r="D79" s="198">
        <v>2003</v>
      </c>
      <c r="E79" s="198" t="s">
        <v>27</v>
      </c>
    </row>
    <row r="80" spans="1:5">
      <c r="A80" s="198">
        <v>122</v>
      </c>
      <c r="B80" s="198" t="s">
        <v>819</v>
      </c>
      <c r="C80" s="198" t="s">
        <v>820</v>
      </c>
      <c r="D80" s="198">
        <v>2003</v>
      </c>
      <c r="E80" s="198" t="s">
        <v>27</v>
      </c>
    </row>
    <row r="81" spans="1:5">
      <c r="A81" s="198">
        <v>123</v>
      </c>
      <c r="B81" s="198" t="s">
        <v>145</v>
      </c>
      <c r="C81" s="198" t="s">
        <v>66</v>
      </c>
      <c r="D81" s="198">
        <v>2003</v>
      </c>
      <c r="E81" s="198" t="s">
        <v>27</v>
      </c>
    </row>
    <row r="82" spans="1:5">
      <c r="A82" s="198">
        <v>124</v>
      </c>
      <c r="B82" s="198" t="s">
        <v>600</v>
      </c>
      <c r="C82" s="198" t="s">
        <v>405</v>
      </c>
      <c r="D82" s="198">
        <v>2003</v>
      </c>
      <c r="E82" s="198" t="s">
        <v>27</v>
      </c>
    </row>
    <row r="83" spans="1:5">
      <c r="A83" s="198">
        <v>125</v>
      </c>
      <c r="B83" s="198" t="s">
        <v>715</v>
      </c>
      <c r="C83" s="198" t="s">
        <v>144</v>
      </c>
      <c r="D83" s="198">
        <v>2003</v>
      </c>
      <c r="E83" s="198" t="s">
        <v>27</v>
      </c>
    </row>
    <row r="84" spans="1:5">
      <c r="A84" s="198">
        <v>126</v>
      </c>
      <c r="B84" s="198" t="s">
        <v>103</v>
      </c>
      <c r="C84" s="198" t="s">
        <v>60</v>
      </c>
      <c r="D84" s="198">
        <v>2003</v>
      </c>
      <c r="E84" s="198" t="s">
        <v>27</v>
      </c>
    </row>
    <row r="85" spans="1:5">
      <c r="A85" s="198">
        <v>127</v>
      </c>
      <c r="B85" s="198" t="s">
        <v>28</v>
      </c>
      <c r="C85" s="198" t="s">
        <v>839</v>
      </c>
      <c r="D85" s="198">
        <v>2002</v>
      </c>
      <c r="E85" s="198" t="s">
        <v>27</v>
      </c>
    </row>
    <row r="86" spans="1:5">
      <c r="A86" s="198">
        <v>128</v>
      </c>
      <c r="B86" s="198" t="s">
        <v>71</v>
      </c>
      <c r="C86" s="198" t="s">
        <v>72</v>
      </c>
      <c r="D86" s="198">
        <v>2002</v>
      </c>
      <c r="E86" s="198" t="s">
        <v>27</v>
      </c>
    </row>
    <row r="87" spans="1:5">
      <c r="A87" s="198">
        <v>129</v>
      </c>
      <c r="B87" s="198" t="s">
        <v>71</v>
      </c>
      <c r="C87" s="198" t="s">
        <v>659</v>
      </c>
      <c r="D87" s="198">
        <v>2002</v>
      </c>
      <c r="E87" s="198" t="s">
        <v>27</v>
      </c>
    </row>
    <row r="88" spans="1:5">
      <c r="A88" s="198">
        <v>130</v>
      </c>
      <c r="B88" s="198" t="s">
        <v>141</v>
      </c>
      <c r="C88" s="198" t="s">
        <v>205</v>
      </c>
      <c r="D88" s="198">
        <v>2001</v>
      </c>
      <c r="E88" s="198" t="s">
        <v>27</v>
      </c>
    </row>
    <row r="89" spans="1:5">
      <c r="A89" s="198">
        <v>131</v>
      </c>
      <c r="B89" s="198" t="s">
        <v>196</v>
      </c>
      <c r="C89" s="198" t="s">
        <v>197</v>
      </c>
      <c r="D89" s="198">
        <v>2001</v>
      </c>
      <c r="E89" s="198" t="s">
        <v>27</v>
      </c>
    </row>
    <row r="90" spans="1:5">
      <c r="A90" s="198">
        <v>132</v>
      </c>
      <c r="B90" s="198" t="s">
        <v>186</v>
      </c>
      <c r="C90" s="198" t="s">
        <v>187</v>
      </c>
      <c r="D90" s="198">
        <v>2000</v>
      </c>
      <c r="E90" s="198" t="s">
        <v>27</v>
      </c>
    </row>
    <row r="91" spans="1:5">
      <c r="A91" s="198">
        <v>133</v>
      </c>
      <c r="B91" s="198" t="s">
        <v>794</v>
      </c>
      <c r="C91" s="198" t="s">
        <v>795</v>
      </c>
      <c r="D91" s="198">
        <v>2000</v>
      </c>
      <c r="E91" s="198" t="s">
        <v>27</v>
      </c>
    </row>
    <row r="92" spans="1:5">
      <c r="A92" s="198">
        <v>134</v>
      </c>
      <c r="B92" s="198" t="s">
        <v>108</v>
      </c>
      <c r="C92" s="198" t="s">
        <v>109</v>
      </c>
      <c r="D92" s="198">
        <v>2000</v>
      </c>
      <c r="E92" s="198" t="s">
        <v>27</v>
      </c>
    </row>
    <row r="93" spans="1:5">
      <c r="A93" s="198">
        <v>135</v>
      </c>
      <c r="B93" s="198" t="s">
        <v>722</v>
      </c>
      <c r="C93" s="198" t="s">
        <v>796</v>
      </c>
      <c r="D93" s="198">
        <v>1999</v>
      </c>
      <c r="E93" s="198" t="s">
        <v>27</v>
      </c>
    </row>
    <row r="94" spans="1:5">
      <c r="A94" s="198">
        <v>136</v>
      </c>
      <c r="B94" s="198" t="s">
        <v>33</v>
      </c>
      <c r="C94" s="198" t="s">
        <v>154</v>
      </c>
      <c r="D94" s="198">
        <v>1999</v>
      </c>
      <c r="E94" s="198" t="s">
        <v>27</v>
      </c>
    </row>
    <row r="95" spans="1:5">
      <c r="A95" s="198">
        <v>137</v>
      </c>
      <c r="B95" s="198" t="s">
        <v>81</v>
      </c>
      <c r="C95" s="198" t="s">
        <v>50</v>
      </c>
      <c r="D95" s="198">
        <v>1998</v>
      </c>
      <c r="E95" s="198" t="s">
        <v>27</v>
      </c>
    </row>
    <row r="96" spans="1:5">
      <c r="A96" s="198">
        <v>138</v>
      </c>
      <c r="B96" s="198" t="s">
        <v>28</v>
      </c>
      <c r="C96" s="198" t="s">
        <v>38</v>
      </c>
      <c r="D96" s="198">
        <v>1998</v>
      </c>
      <c r="E96" s="198" t="s">
        <v>27</v>
      </c>
    </row>
    <row r="97" spans="1:5">
      <c r="A97" s="198">
        <v>139</v>
      </c>
      <c r="B97" s="198" t="s">
        <v>9</v>
      </c>
      <c r="C97" s="198" t="s">
        <v>185</v>
      </c>
      <c r="D97" s="198">
        <v>1998</v>
      </c>
      <c r="E97" s="198" t="s">
        <v>27</v>
      </c>
    </row>
    <row r="98" spans="1:5">
      <c r="A98" s="198">
        <v>140</v>
      </c>
      <c r="B98" s="198" t="s">
        <v>10</v>
      </c>
      <c r="C98" s="198" t="s">
        <v>23</v>
      </c>
      <c r="D98" s="198">
        <v>1998</v>
      </c>
      <c r="E98" s="198" t="s">
        <v>27</v>
      </c>
    </row>
    <row r="99" spans="1:5">
      <c r="A99" s="198">
        <v>141</v>
      </c>
      <c r="B99" s="198" t="s">
        <v>624</v>
      </c>
      <c r="C99" s="198" t="s">
        <v>445</v>
      </c>
      <c r="D99" s="198">
        <v>1997</v>
      </c>
      <c r="E99" s="198" t="s">
        <v>27</v>
      </c>
    </row>
    <row r="100" spans="1:5">
      <c r="A100" s="198">
        <v>142</v>
      </c>
      <c r="B100" s="198" t="s">
        <v>624</v>
      </c>
      <c r="C100" s="198" t="s">
        <v>35</v>
      </c>
      <c r="D100" s="198">
        <v>1997</v>
      </c>
      <c r="E100" s="198" t="s">
        <v>27</v>
      </c>
    </row>
    <row r="101" spans="1:5">
      <c r="A101" s="198">
        <v>143</v>
      </c>
      <c r="B101" s="198" t="s">
        <v>716</v>
      </c>
      <c r="C101" s="198" t="s">
        <v>321</v>
      </c>
      <c r="D101" s="198">
        <v>1997</v>
      </c>
      <c r="E101" s="198" t="s">
        <v>27</v>
      </c>
    </row>
    <row r="102" spans="1:5">
      <c r="A102" s="198">
        <v>144</v>
      </c>
      <c r="B102" s="198" t="s">
        <v>716</v>
      </c>
      <c r="C102" s="198" t="s">
        <v>634</v>
      </c>
      <c r="D102" s="198">
        <v>1997</v>
      </c>
      <c r="E102" s="198" t="s">
        <v>27</v>
      </c>
    </row>
    <row r="103" spans="1:5">
      <c r="A103" s="198">
        <v>145</v>
      </c>
      <c r="B103" s="198" t="s">
        <v>238</v>
      </c>
      <c r="C103" s="198" t="s">
        <v>239</v>
      </c>
      <c r="D103" s="198">
        <v>1979</v>
      </c>
      <c r="E103" s="198" t="s">
        <v>27</v>
      </c>
    </row>
    <row r="104" spans="1:5">
      <c r="A104" s="198">
        <v>146</v>
      </c>
      <c r="B104" s="198" t="s">
        <v>240</v>
      </c>
      <c r="C104" s="198" t="s">
        <v>241</v>
      </c>
      <c r="D104" s="198">
        <v>1976</v>
      </c>
      <c r="E104" s="198" t="s">
        <v>27</v>
      </c>
    </row>
    <row r="105" spans="1:5">
      <c r="A105" s="198">
        <v>147</v>
      </c>
      <c r="B105" s="198" t="s">
        <v>722</v>
      </c>
      <c r="C105" s="198" t="s">
        <v>659</v>
      </c>
      <c r="D105" s="198">
        <v>2002</v>
      </c>
      <c r="E105" s="198" t="s">
        <v>155</v>
      </c>
    </row>
    <row r="106" spans="1:5">
      <c r="A106" s="198">
        <v>148</v>
      </c>
      <c r="B106" s="198" t="s">
        <v>810</v>
      </c>
      <c r="C106" s="198" t="s">
        <v>811</v>
      </c>
      <c r="D106" s="198">
        <v>2005</v>
      </c>
      <c r="E106" s="198" t="s">
        <v>473</v>
      </c>
    </row>
    <row r="107" spans="1:5">
      <c r="A107" s="198">
        <v>149</v>
      </c>
      <c r="B107" s="198" t="s">
        <v>480</v>
      </c>
      <c r="C107" s="198" t="s">
        <v>38</v>
      </c>
      <c r="D107" s="198">
        <v>2005</v>
      </c>
      <c r="E107" s="198" t="s">
        <v>473</v>
      </c>
    </row>
    <row r="108" spans="1:5">
      <c r="A108" s="198">
        <v>150</v>
      </c>
      <c r="B108" s="198" t="s">
        <v>800</v>
      </c>
      <c r="C108" s="198" t="s">
        <v>452</v>
      </c>
      <c r="D108" s="198">
        <v>2008</v>
      </c>
      <c r="E108" s="198" t="s">
        <v>76</v>
      </c>
    </row>
    <row r="109" spans="1:5">
      <c r="A109" s="198">
        <v>151</v>
      </c>
      <c r="B109" s="198" t="s">
        <v>450</v>
      </c>
      <c r="C109" s="198" t="s">
        <v>451</v>
      </c>
      <c r="D109" s="198">
        <v>2008</v>
      </c>
      <c r="E109" s="198" t="s">
        <v>76</v>
      </c>
    </row>
    <row r="110" spans="1:5">
      <c r="A110" s="198">
        <v>152</v>
      </c>
      <c r="B110" s="198" t="s">
        <v>218</v>
      </c>
      <c r="C110" s="198" t="s">
        <v>219</v>
      </c>
      <c r="D110" s="198">
        <v>2004</v>
      </c>
      <c r="E110" s="198" t="s">
        <v>76</v>
      </c>
    </row>
    <row r="111" spans="1:5">
      <c r="A111" s="198">
        <v>153</v>
      </c>
      <c r="B111" s="198" t="s">
        <v>461</v>
      </c>
      <c r="C111" s="198" t="s">
        <v>462</v>
      </c>
      <c r="D111" s="198">
        <v>2000</v>
      </c>
      <c r="E111" s="198" t="s">
        <v>76</v>
      </c>
    </row>
    <row r="112" spans="1:5">
      <c r="A112" s="198">
        <v>154</v>
      </c>
      <c r="B112" s="198" t="s">
        <v>77</v>
      </c>
      <c r="C112" s="198" t="s">
        <v>20</v>
      </c>
      <c r="D112" s="198">
        <v>1999</v>
      </c>
      <c r="E112" s="198" t="s">
        <v>76</v>
      </c>
    </row>
    <row r="113" spans="1:5">
      <c r="A113" s="198">
        <v>155</v>
      </c>
      <c r="B113" s="198" t="s">
        <v>224</v>
      </c>
      <c r="C113" s="198" t="s">
        <v>225</v>
      </c>
      <c r="D113" s="198">
        <v>1997</v>
      </c>
      <c r="E113" s="198" t="s">
        <v>76</v>
      </c>
    </row>
  </sheetData>
  <mergeCells count="2">
    <mergeCell ref="A1:K1"/>
    <mergeCell ref="A58:K58"/>
  </mergeCells>
  <pageMargins left="0.39370078740157483" right="0.39370078740157483" top="0.59055118110236227" bottom="0.59055118110236227" header="0.31496062992125984" footer="0.31496062992125984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alle</vt:lpstr>
      <vt:lpstr>Disziplinenüberblick</vt:lpstr>
      <vt:lpstr>Quittungen</vt:lpstr>
      <vt:lpstr>Starterliste alt</vt:lpstr>
      <vt:lpstr>alle!Drucktitel</vt:lpstr>
    </vt:vector>
  </TitlesOfParts>
  <Company>private Nutzer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Hähnel</dc:creator>
  <cp:lastModifiedBy>Marco u. Jana</cp:lastModifiedBy>
  <cp:lastPrinted>2015-09-25T13:25:37Z</cp:lastPrinted>
  <dcterms:created xsi:type="dcterms:W3CDTF">2007-04-24T06:02:16Z</dcterms:created>
  <dcterms:modified xsi:type="dcterms:W3CDTF">2015-09-30T05:45:47Z</dcterms:modified>
</cp:coreProperties>
</file>