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035" tabRatio="786" activeTab="0"/>
  </bookViews>
  <sheets>
    <sheet name="Gesamtauswertung" sheetId="1" r:id="rId1"/>
    <sheet name="Teamhindernisstaffel" sheetId="2" r:id="rId2"/>
    <sheet name="Auswertung Sprint U8" sheetId="3" r:id="rId3"/>
    <sheet name="Auswertung TennisringweitwurfU8" sheetId="4" r:id="rId4"/>
    <sheet name="Stadioncross U8" sheetId="5" r:id="rId5"/>
  </sheets>
  <definedNames/>
  <calcPr fullCalcOnLoad="1"/>
</workbook>
</file>

<file path=xl/sharedStrings.xml><?xml version="1.0" encoding="utf-8"?>
<sst xmlns="http://schemas.openxmlformats.org/spreadsheetml/2006/main" count="337" uniqueCount="101">
  <si>
    <t>Teamname</t>
  </si>
  <si>
    <t>Hindernis-Sprintstaffel</t>
  </si>
  <si>
    <t>Punkte</t>
  </si>
  <si>
    <t>40m Sprint</t>
  </si>
  <si>
    <t>Stadioncross</t>
  </si>
  <si>
    <t>Gesamt-punkte</t>
  </si>
  <si>
    <t>Platz</t>
  </si>
  <si>
    <t>Frankfurter Küken</t>
  </si>
  <si>
    <t>Beeskow 2</t>
  </si>
  <si>
    <t>Beeskow 1</t>
  </si>
  <si>
    <t>BSG  Stahl</t>
  </si>
  <si>
    <t>Tennisring-weitwurf</t>
  </si>
  <si>
    <t>Auswertung Trainingswettkampf U8</t>
  </si>
  <si>
    <t>Gesamtwertung U8</t>
  </si>
  <si>
    <t>Teamhindernisstaffel U8</t>
  </si>
  <si>
    <t>Spalte1</t>
  </si>
  <si>
    <t>Spalte2</t>
  </si>
  <si>
    <t>Spalte3</t>
  </si>
  <si>
    <t>Mannschaft</t>
  </si>
  <si>
    <t>Pukte</t>
  </si>
  <si>
    <t>BSG Stahl</t>
  </si>
  <si>
    <t xml:space="preserve">Auswertung Sprint U8 </t>
  </si>
  <si>
    <t>SC Frankfurt/Oder</t>
  </si>
  <si>
    <t>Spalte4</t>
  </si>
  <si>
    <t>Spalte5</t>
  </si>
  <si>
    <t>Name</t>
  </si>
  <si>
    <t>Vorname</t>
  </si>
  <si>
    <t>Jahrgang</t>
  </si>
  <si>
    <t>1.Lauf</t>
  </si>
  <si>
    <t>2.Lauf</t>
  </si>
  <si>
    <t>Gesamtzeit</t>
  </si>
  <si>
    <t>Angermann</t>
  </si>
  <si>
    <t>Zoe</t>
  </si>
  <si>
    <t>Busch</t>
  </si>
  <si>
    <t>Karl</t>
  </si>
  <si>
    <t>Fehliy</t>
  </si>
  <si>
    <t>Isabelle</t>
  </si>
  <si>
    <t>Kaufmann</t>
  </si>
  <si>
    <t>Wilzon</t>
  </si>
  <si>
    <t>Krüger</t>
  </si>
  <si>
    <t>Karl Wilhelm</t>
  </si>
  <si>
    <t>Miserek</t>
  </si>
  <si>
    <t>Paula Marie</t>
  </si>
  <si>
    <t>Rost</t>
  </si>
  <si>
    <t>Caspar Aurelius</t>
  </si>
  <si>
    <t>Rothe</t>
  </si>
  <si>
    <t>Pippa</t>
  </si>
  <si>
    <t>Pauline</t>
  </si>
  <si>
    <t>Döring</t>
  </si>
  <si>
    <t>Emma</t>
  </si>
  <si>
    <t>Rieger</t>
  </si>
  <si>
    <t>Sandy</t>
  </si>
  <si>
    <t>Becker</t>
  </si>
  <si>
    <t>Joel</t>
  </si>
  <si>
    <t>Bechker</t>
  </si>
  <si>
    <t>Pascal</t>
  </si>
  <si>
    <t>Fischer</t>
  </si>
  <si>
    <t>Emma Lisa</t>
  </si>
  <si>
    <t>Jagenow</t>
  </si>
  <si>
    <t>Charlotte</t>
  </si>
  <si>
    <t>Kockjoy</t>
  </si>
  <si>
    <t>Anton</t>
  </si>
  <si>
    <t>Seidenberg</t>
  </si>
  <si>
    <t>Julian</t>
  </si>
  <si>
    <t>Maras</t>
  </si>
  <si>
    <t>Cecile</t>
  </si>
  <si>
    <t>Rintisch</t>
  </si>
  <si>
    <t>Arne</t>
  </si>
  <si>
    <t>Paul</t>
  </si>
  <si>
    <t>Schobbach</t>
  </si>
  <si>
    <t>Wollenberg</t>
  </si>
  <si>
    <t>William</t>
  </si>
  <si>
    <t>Bullack</t>
  </si>
  <si>
    <t>Jannis</t>
  </si>
  <si>
    <t>Johannes</t>
  </si>
  <si>
    <t xml:space="preserve">Voigt </t>
  </si>
  <si>
    <t>Lotte</t>
  </si>
  <si>
    <t>Wolf</t>
  </si>
  <si>
    <t>Luca</t>
  </si>
  <si>
    <t>Auswertung Tennisringweitwurf U8</t>
  </si>
  <si>
    <t>Spalte6</t>
  </si>
  <si>
    <t>1. Wurf</t>
  </si>
  <si>
    <t>2.Wurf</t>
  </si>
  <si>
    <t>3. Wurf</t>
  </si>
  <si>
    <t>Gesamtweite</t>
  </si>
  <si>
    <t>179,50</t>
  </si>
  <si>
    <t>x</t>
  </si>
  <si>
    <t>Auswertung Stadioncross U8</t>
  </si>
  <si>
    <t>Zeit</t>
  </si>
  <si>
    <t>CROSSLAUF U8 SC Frankfurt</t>
  </si>
  <si>
    <t>CROSSLAUF U8 BSG Stahl</t>
  </si>
  <si>
    <t>CROSSLAUF U8 Beeskow 2</t>
  </si>
  <si>
    <t>CROSSLAUF U8 Beeskow 1</t>
  </si>
  <si>
    <t>Tennisringweitwurf U8 SC Frankfurt</t>
  </si>
  <si>
    <t>Tennisringweitwurf U8 BSG Stahl</t>
  </si>
  <si>
    <t>Tennisringweitwurf U8 Beeskow 1</t>
  </si>
  <si>
    <t>Tennisringweitwurf U8 Beeskow 2</t>
  </si>
  <si>
    <t>40m Sprint U8 SC Frankfurt</t>
  </si>
  <si>
    <t>40m Sprint U8 BSG Stahl</t>
  </si>
  <si>
    <t>40m Sprint U8 Beeskow 1</t>
  </si>
  <si>
    <t>40m Sprint U8 Beeskow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</si>
</sst>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;[Red]0.00"/>
    <numFmt numFmtId="166" formatCode="_-* #,##0.000\ _€_-;\-* #,##0.0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8" borderId="10" xfId="0" applyFont="1" applyFill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0" xfId="0" applyFont="1" applyAlignment="1">
      <alignment horizontal="center"/>
    </xf>
    <xf numFmtId="0" fontId="0" fillId="15" borderId="0" xfId="0" applyFill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15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0" borderId="14" xfId="0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8" xfId="0" applyFont="1" applyBorder="1" applyAlignment="1">
      <alignment/>
    </xf>
    <xf numFmtId="0" fontId="0" fillId="14" borderId="0" xfId="0" applyFill="1" applyAlignment="1">
      <alignment/>
    </xf>
    <xf numFmtId="0" fontId="0" fillId="33" borderId="0" xfId="0" applyFill="1" applyAlignment="1">
      <alignment/>
    </xf>
    <xf numFmtId="0" fontId="0" fillId="14" borderId="0" xfId="0" applyFill="1" applyBorder="1" applyAlignment="1">
      <alignment/>
    </xf>
    <xf numFmtId="0" fontId="0" fillId="34" borderId="0" xfId="0" applyFill="1" applyAlignment="1">
      <alignment/>
    </xf>
    <xf numFmtId="2" fontId="0" fillId="1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165" fontId="0" fillId="15" borderId="0" xfId="0" applyNumberFormat="1" applyFill="1" applyAlignment="1">
      <alignment/>
    </xf>
    <xf numFmtId="0" fontId="0" fillId="15" borderId="3" xfId="44" applyFont="1" applyFill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15" borderId="0" xfId="0" applyNumberFormat="1" applyFill="1" applyAlignment="1">
      <alignment/>
    </xf>
    <xf numFmtId="2" fontId="0" fillId="15" borderId="0" xfId="0" applyNumberFormat="1" applyFill="1" applyAlignment="1">
      <alignment horizontal="right"/>
    </xf>
    <xf numFmtId="0" fontId="38" fillId="0" borderId="18" xfId="0" applyFont="1" applyBorder="1" applyAlignment="1">
      <alignment horizontal="center"/>
    </xf>
    <xf numFmtId="164" fontId="0" fillId="33" borderId="0" xfId="0" applyNumberFormat="1" applyFill="1" applyAlignment="1">
      <alignment/>
    </xf>
    <xf numFmtId="166" fontId="0" fillId="6" borderId="0" xfId="41" applyNumberFormat="1" applyFont="1" applyFill="1" applyAlignment="1">
      <alignment/>
    </xf>
    <xf numFmtId="0" fontId="37" fillId="0" borderId="0" xfId="0" applyFont="1" applyAlignment="1">
      <alignment horizontal="left"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6" displayName="Tabelle6" ref="A3:A9" totalsRowShown="0">
  <autoFilter ref="A3:A9"/>
  <tableColumns count="1">
    <tableColumn id="1" name="Spalte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F1" sqref="F1"/>
    </sheetView>
  </sheetViews>
  <sheetFormatPr defaultColWidth="11.421875" defaultRowHeight="15"/>
  <cols>
    <col min="2" max="5" width="11.57421875" style="1" customWidth="1"/>
    <col min="6" max="6" width="11.57421875" style="8" customWidth="1"/>
    <col min="7" max="11" width="11.57421875" style="1" customWidth="1"/>
  </cols>
  <sheetData>
    <row r="1" spans="1:11" ht="54.75" customHeight="1">
      <c r="A1" s="9" t="s">
        <v>12</v>
      </c>
      <c r="B1" s="10"/>
      <c r="C1" s="11"/>
      <c r="D1" s="2"/>
      <c r="E1" s="2"/>
      <c r="F1" s="6"/>
      <c r="G1" s="2"/>
      <c r="H1" s="2"/>
      <c r="I1" s="2"/>
      <c r="J1" s="2"/>
      <c r="K1" s="2"/>
    </row>
    <row r="2" spans="1:11" ht="24" customHeight="1">
      <c r="A2" s="9" t="s">
        <v>13</v>
      </c>
      <c r="B2" s="10"/>
      <c r="C2" s="11"/>
      <c r="D2" s="2"/>
      <c r="E2" s="2"/>
      <c r="F2" s="6"/>
      <c r="G2" s="2"/>
      <c r="H2" s="2"/>
      <c r="I2" s="2"/>
      <c r="J2" s="2"/>
      <c r="K2" s="2"/>
    </row>
    <row r="3" spans="1:11" ht="45">
      <c r="A3" s="2" t="s">
        <v>0</v>
      </c>
      <c r="B3" s="3" t="s">
        <v>1</v>
      </c>
      <c r="C3" s="4" t="s">
        <v>2</v>
      </c>
      <c r="D3" s="2" t="s">
        <v>3</v>
      </c>
      <c r="E3" s="4" t="s">
        <v>2</v>
      </c>
      <c r="F3" s="7" t="s">
        <v>11</v>
      </c>
      <c r="G3" s="4" t="s">
        <v>2</v>
      </c>
      <c r="H3" s="2" t="s">
        <v>4</v>
      </c>
      <c r="I3" s="4" t="s">
        <v>2</v>
      </c>
      <c r="J3" s="3" t="s">
        <v>5</v>
      </c>
      <c r="K3" s="4" t="s">
        <v>6</v>
      </c>
    </row>
    <row r="4" spans="1:11" ht="30">
      <c r="A4" s="3" t="s">
        <v>7</v>
      </c>
      <c r="B4" s="2">
        <v>86</v>
      </c>
      <c r="C4" s="4">
        <v>1</v>
      </c>
      <c r="D4" s="2">
        <v>109.18</v>
      </c>
      <c r="E4" s="4">
        <v>2</v>
      </c>
      <c r="F4" s="6">
        <v>179.5</v>
      </c>
      <c r="G4" s="4">
        <v>2</v>
      </c>
      <c r="H4" s="2">
        <v>7.1218</v>
      </c>
      <c r="I4" s="4">
        <v>1</v>
      </c>
      <c r="J4" s="2">
        <v>6</v>
      </c>
      <c r="K4" s="4">
        <v>1</v>
      </c>
    </row>
    <row r="5" spans="1:11" ht="15">
      <c r="A5" s="2" t="s">
        <v>8</v>
      </c>
      <c r="B5" s="2">
        <v>79</v>
      </c>
      <c r="C5" s="4">
        <v>2</v>
      </c>
      <c r="D5" s="2">
        <v>107.94</v>
      </c>
      <c r="E5" s="4">
        <v>1</v>
      </c>
      <c r="F5" s="6">
        <v>191.5</v>
      </c>
      <c r="G5" s="4">
        <v>1</v>
      </c>
      <c r="H5" s="2">
        <v>7.1966</v>
      </c>
      <c r="I5" s="4">
        <v>2</v>
      </c>
      <c r="J5" s="2">
        <v>8</v>
      </c>
      <c r="K5" s="4">
        <v>2</v>
      </c>
    </row>
    <row r="6" spans="1:11" ht="15">
      <c r="A6" s="2" t="s">
        <v>10</v>
      </c>
      <c r="B6" s="2">
        <v>80</v>
      </c>
      <c r="C6" s="4">
        <v>3</v>
      </c>
      <c r="D6" s="2">
        <v>119.93</v>
      </c>
      <c r="E6" s="4">
        <v>3</v>
      </c>
      <c r="F6" s="6">
        <v>133</v>
      </c>
      <c r="G6" s="4">
        <v>3</v>
      </c>
      <c r="H6" s="2">
        <v>7.4606</v>
      </c>
      <c r="I6" s="4">
        <v>3</v>
      </c>
      <c r="J6" s="2">
        <v>12</v>
      </c>
      <c r="K6" s="4">
        <v>3</v>
      </c>
    </row>
    <row r="7" spans="1:11" ht="15">
      <c r="A7" s="2" t="s">
        <v>9</v>
      </c>
      <c r="B7" s="2">
        <v>85</v>
      </c>
      <c r="C7" s="4">
        <v>4</v>
      </c>
      <c r="D7" s="2">
        <v>122.05</v>
      </c>
      <c r="E7" s="4">
        <v>4</v>
      </c>
      <c r="F7" s="6">
        <v>104</v>
      </c>
      <c r="G7" s="4">
        <v>4</v>
      </c>
      <c r="H7" s="5">
        <v>8.411</v>
      </c>
      <c r="I7" s="4">
        <v>4</v>
      </c>
      <c r="J7" s="2">
        <v>14</v>
      </c>
      <c r="K7" s="4">
        <v>4</v>
      </c>
    </row>
    <row r="9" spans="7:9" ht="15">
      <c r="G9" s="47"/>
      <c r="H9" s="48"/>
      <c r="I9" s="47"/>
    </row>
    <row r="10" spans="7:9" ht="15">
      <c r="G10" s="47"/>
      <c r="H10" s="49"/>
      <c r="I10" s="4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15.28125" style="0" customWidth="1"/>
  </cols>
  <sheetData>
    <row r="1" spans="1:3" ht="21">
      <c r="A1" s="50" t="s">
        <v>14</v>
      </c>
      <c r="B1" s="50"/>
      <c r="C1" s="50"/>
    </row>
    <row r="2" spans="1:3" ht="15">
      <c r="A2" s="14"/>
      <c r="B2" s="14"/>
      <c r="C2" s="14"/>
    </row>
    <row r="3" spans="1:3" ht="15.75">
      <c r="A3" s="15" t="s">
        <v>15</v>
      </c>
      <c r="B3" s="15" t="s">
        <v>16</v>
      </c>
      <c r="C3" s="15" t="s">
        <v>17</v>
      </c>
    </row>
    <row r="4" spans="1:3" ht="15.75">
      <c r="A4" s="15" t="s">
        <v>18</v>
      </c>
      <c r="B4" s="15" t="s">
        <v>19</v>
      </c>
      <c r="C4" s="15" t="s">
        <v>6</v>
      </c>
    </row>
    <row r="5" spans="1:3" ht="15">
      <c r="A5" s="14"/>
      <c r="B5" s="14"/>
      <c r="C5" s="14"/>
    </row>
    <row r="6" spans="1:3" ht="15">
      <c r="A6" s="14" t="s">
        <v>7</v>
      </c>
      <c r="B6" s="16">
        <v>86</v>
      </c>
      <c r="C6" s="17">
        <v>1</v>
      </c>
    </row>
    <row r="7" spans="1:3" ht="15">
      <c r="A7" s="14" t="s">
        <v>20</v>
      </c>
      <c r="B7" s="16">
        <v>80</v>
      </c>
      <c r="C7" s="17">
        <v>3</v>
      </c>
    </row>
    <row r="8" spans="1:3" ht="15">
      <c r="A8" s="14" t="s">
        <v>9</v>
      </c>
      <c r="B8" s="16">
        <v>85</v>
      </c>
      <c r="C8" s="17">
        <v>2</v>
      </c>
    </row>
    <row r="9" spans="1:3" ht="15">
      <c r="A9" s="14" t="s">
        <v>8</v>
      </c>
      <c r="B9" s="16">
        <v>79</v>
      </c>
      <c r="C9" s="17">
        <v>4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11.57421875" style="0" customWidth="1"/>
  </cols>
  <sheetData>
    <row r="1" spans="1:3" ht="21">
      <c r="A1" s="44" t="s">
        <v>21</v>
      </c>
      <c r="B1" s="44"/>
      <c r="C1" s="45"/>
    </row>
    <row r="4" spans="1:6" ht="21.75" thickBot="1">
      <c r="A4" s="51" t="s">
        <v>97</v>
      </c>
      <c r="B4" s="51"/>
      <c r="C4" s="51"/>
      <c r="D4" s="51"/>
      <c r="E4" s="51"/>
      <c r="F4" s="51"/>
    </row>
    <row r="5" spans="1:6" ht="15.75" thickBot="1">
      <c r="A5" s="18" t="s">
        <v>22</v>
      </c>
      <c r="B5" t="s">
        <v>15</v>
      </c>
      <c r="C5" t="s">
        <v>16</v>
      </c>
      <c r="D5" t="s">
        <v>17</v>
      </c>
      <c r="E5" t="s">
        <v>23</v>
      </c>
      <c r="F5" t="s">
        <v>24</v>
      </c>
    </row>
    <row r="6" spans="1:6" ht="16.5" thickBot="1">
      <c r="A6" s="19" t="s">
        <v>25</v>
      </c>
      <c r="B6" s="20" t="s">
        <v>26</v>
      </c>
      <c r="C6" s="21" t="s">
        <v>27</v>
      </c>
      <c r="D6" s="20" t="s">
        <v>28</v>
      </c>
      <c r="E6" s="22" t="s">
        <v>29</v>
      </c>
      <c r="F6" s="23" t="s">
        <v>30</v>
      </c>
    </row>
    <row r="7" spans="1:6" ht="15">
      <c r="A7" s="24" t="s">
        <v>31</v>
      </c>
      <c r="B7" s="24" t="s">
        <v>32</v>
      </c>
      <c r="C7" s="24">
        <v>2007</v>
      </c>
      <c r="D7" s="13">
        <v>8.65</v>
      </c>
      <c r="E7" s="13">
        <v>8.22</v>
      </c>
      <c r="F7" s="25">
        <f>SUM('Auswertung Sprint U8'!$D7:$E7)</f>
        <v>16.87</v>
      </c>
    </row>
    <row r="8" spans="1:6" ht="15">
      <c r="A8" s="26" t="s">
        <v>33</v>
      </c>
      <c r="B8" s="24" t="s">
        <v>34</v>
      </c>
      <c r="C8" s="24">
        <v>2007</v>
      </c>
      <c r="D8" s="13">
        <v>10.04</v>
      </c>
      <c r="E8" s="13">
        <v>10.38</v>
      </c>
      <c r="F8" s="25">
        <f>SUM('Auswertung Sprint U8'!$D8:$E8)</f>
        <v>20.42</v>
      </c>
    </row>
    <row r="9" spans="1:6" ht="15">
      <c r="A9" s="24" t="s">
        <v>35</v>
      </c>
      <c r="B9" s="24" t="s">
        <v>36</v>
      </c>
      <c r="C9" s="24">
        <v>2007</v>
      </c>
      <c r="D9" s="13">
        <v>0</v>
      </c>
      <c r="E9" s="13">
        <v>0</v>
      </c>
      <c r="F9" s="27">
        <f>SUM('Auswertung Sprint U8'!$D9:$E9)</f>
        <v>0</v>
      </c>
    </row>
    <row r="10" spans="1:6" ht="15">
      <c r="A10" s="24" t="s">
        <v>37</v>
      </c>
      <c r="B10" s="24" t="s">
        <v>38</v>
      </c>
      <c r="C10" s="24">
        <v>2007</v>
      </c>
      <c r="D10" s="13">
        <v>9.36</v>
      </c>
      <c r="E10" s="13">
        <v>9.67</v>
      </c>
      <c r="F10" s="25">
        <f>SUM('Auswertung Sprint U8'!$D10:$E10)</f>
        <v>19.03</v>
      </c>
    </row>
    <row r="11" spans="1:6" ht="15">
      <c r="A11" s="24" t="s">
        <v>39</v>
      </c>
      <c r="B11" s="24" t="s">
        <v>40</v>
      </c>
      <c r="C11" s="24">
        <v>2007</v>
      </c>
      <c r="D11" s="13">
        <v>8.36</v>
      </c>
      <c r="E11" s="28">
        <v>8.4</v>
      </c>
      <c r="F11" s="25">
        <f>SUM('Auswertung Sprint U8'!$D11:$E11)</f>
        <v>16.759999999999998</v>
      </c>
    </row>
    <row r="12" spans="1:6" ht="15">
      <c r="A12" s="24" t="s">
        <v>41</v>
      </c>
      <c r="B12" s="24" t="s">
        <v>42</v>
      </c>
      <c r="C12" s="24">
        <v>2007</v>
      </c>
      <c r="D12" s="13">
        <v>9.91</v>
      </c>
      <c r="E12" s="13">
        <v>9.72</v>
      </c>
      <c r="F12" s="25">
        <f>SUM('Auswertung Sprint U8'!$D12:$E12)</f>
        <v>19.630000000000003</v>
      </c>
    </row>
    <row r="13" spans="1:6" ht="15">
      <c r="A13" s="24" t="s">
        <v>43</v>
      </c>
      <c r="B13" s="24" t="s">
        <v>44</v>
      </c>
      <c r="C13" s="24">
        <v>2007</v>
      </c>
      <c r="D13" s="13">
        <v>8.22</v>
      </c>
      <c r="E13" s="13">
        <v>8.25</v>
      </c>
      <c r="F13" s="25">
        <f>SUM('Auswertung Sprint U8'!$D13:$E13)</f>
        <v>16.47</v>
      </c>
    </row>
    <row r="14" spans="4:6" ht="15">
      <c r="D14" s="29"/>
      <c r="F14">
        <f>SUBTOTAL(109,F6:F13)</f>
        <v>109.18</v>
      </c>
    </row>
    <row r="22" spans="1:6" ht="21.75" thickBot="1">
      <c r="A22" s="51" t="s">
        <v>98</v>
      </c>
      <c r="B22" s="51"/>
      <c r="C22" s="51"/>
      <c r="D22" s="51"/>
      <c r="E22" s="51"/>
      <c r="F22" s="51"/>
    </row>
    <row r="23" spans="1:6" ht="15.75" thickBot="1">
      <c r="A23" s="18" t="s">
        <v>20</v>
      </c>
      <c r="B23" t="s">
        <v>15</v>
      </c>
      <c r="C23" t="s">
        <v>16</v>
      </c>
      <c r="D23" t="s">
        <v>17</v>
      </c>
      <c r="E23" t="s">
        <v>23</v>
      </c>
      <c r="F23" t="s">
        <v>24</v>
      </c>
    </row>
    <row r="24" spans="1:6" ht="16.5" thickBot="1">
      <c r="A24" s="19" t="s">
        <v>25</v>
      </c>
      <c r="B24" s="20" t="s">
        <v>26</v>
      </c>
      <c r="C24" s="21" t="s">
        <v>27</v>
      </c>
      <c r="D24" s="20" t="s">
        <v>28</v>
      </c>
      <c r="E24" s="22" t="s">
        <v>29</v>
      </c>
      <c r="F24" s="23" t="s">
        <v>30</v>
      </c>
    </row>
    <row r="25" spans="1:6" ht="15">
      <c r="A25" s="24" t="s">
        <v>45</v>
      </c>
      <c r="B25" s="24" t="s">
        <v>46</v>
      </c>
      <c r="C25" s="24">
        <v>2008</v>
      </c>
      <c r="D25" s="28">
        <v>10.6</v>
      </c>
      <c r="E25" s="28">
        <v>10.51</v>
      </c>
      <c r="F25" s="30">
        <f>SUM('Auswertung Sprint U8'!$D25:$E25)</f>
        <v>21.11</v>
      </c>
    </row>
    <row r="26" spans="1:6" ht="15">
      <c r="A26" s="26" t="s">
        <v>45</v>
      </c>
      <c r="B26" s="24" t="s">
        <v>47</v>
      </c>
      <c r="C26" s="24">
        <v>2007</v>
      </c>
      <c r="D26" s="28">
        <v>9.67</v>
      </c>
      <c r="E26" s="28">
        <v>8.96</v>
      </c>
      <c r="F26" s="30">
        <f>SUM('Auswertung Sprint U8'!$D26:$E26)</f>
        <v>18.630000000000003</v>
      </c>
    </row>
    <row r="27" spans="1:6" ht="15">
      <c r="A27" s="24" t="s">
        <v>48</v>
      </c>
      <c r="B27" s="24" t="s">
        <v>49</v>
      </c>
      <c r="C27" s="24">
        <v>2007</v>
      </c>
      <c r="D27" s="28">
        <v>8.91</v>
      </c>
      <c r="E27" s="28">
        <v>8.75</v>
      </c>
      <c r="F27" s="30">
        <f>SUM('Auswertung Sprint U8'!$D27:$E27)</f>
        <v>17.66</v>
      </c>
    </row>
    <row r="28" spans="1:6" ht="15">
      <c r="A28" s="24" t="s">
        <v>50</v>
      </c>
      <c r="B28" s="24" t="s">
        <v>51</v>
      </c>
      <c r="C28" s="24">
        <v>2007</v>
      </c>
      <c r="D28" s="28">
        <v>10.42</v>
      </c>
      <c r="E28" s="28">
        <v>10.13</v>
      </c>
      <c r="F28" s="30">
        <f>SUM('Auswertung Sprint U8'!$D28:$E28)</f>
        <v>20.55</v>
      </c>
    </row>
    <row r="29" spans="1:6" ht="15">
      <c r="A29" s="24" t="s">
        <v>52</v>
      </c>
      <c r="B29" s="24" t="s">
        <v>53</v>
      </c>
      <c r="C29" s="24">
        <v>2007</v>
      </c>
      <c r="D29" s="28">
        <v>10.58</v>
      </c>
      <c r="E29" s="28">
        <v>11.13</v>
      </c>
      <c r="F29" s="30">
        <f>SUM('Auswertung Sprint U8'!$D29:$E29)</f>
        <v>21.71</v>
      </c>
    </row>
    <row r="30" spans="1:6" ht="15">
      <c r="A30" s="26" t="s">
        <v>54</v>
      </c>
      <c r="B30" s="26" t="s">
        <v>55</v>
      </c>
      <c r="C30" s="26">
        <v>2007</v>
      </c>
      <c r="D30" s="28">
        <v>9.76</v>
      </c>
      <c r="E30" s="28">
        <v>10.51</v>
      </c>
      <c r="F30" s="30">
        <f>SUM('Auswertung Sprint U8'!$D30:$E30)</f>
        <v>20.27</v>
      </c>
    </row>
    <row r="31" spans="4:6" ht="15">
      <c r="D31" s="31"/>
      <c r="E31" s="32"/>
      <c r="F31" s="32">
        <f>SUBTOTAL(109,F24:F30)</f>
        <v>119.92999999999999</v>
      </c>
    </row>
    <row r="40" spans="1:6" ht="21.75" thickBot="1">
      <c r="A40" s="51" t="s">
        <v>99</v>
      </c>
      <c r="B40" s="51"/>
      <c r="C40" s="51"/>
      <c r="D40" s="51"/>
      <c r="E40" s="51"/>
      <c r="F40" s="51"/>
    </row>
    <row r="41" spans="1:6" ht="15.75" thickBot="1">
      <c r="A41" s="18" t="s">
        <v>9</v>
      </c>
      <c r="B41" t="s">
        <v>15</v>
      </c>
      <c r="C41" t="s">
        <v>16</v>
      </c>
      <c r="D41" t="s">
        <v>17</v>
      </c>
      <c r="E41" t="s">
        <v>23</v>
      </c>
      <c r="F41" t="s">
        <v>24</v>
      </c>
    </row>
    <row r="42" spans="1:6" ht="16.5" thickBot="1">
      <c r="A42" s="19" t="s">
        <v>25</v>
      </c>
      <c r="B42" s="20" t="s">
        <v>26</v>
      </c>
      <c r="C42" s="21" t="s">
        <v>27</v>
      </c>
      <c r="D42" s="20" t="s">
        <v>28</v>
      </c>
      <c r="E42" s="22" t="s">
        <v>29</v>
      </c>
      <c r="F42" s="23" t="s">
        <v>30</v>
      </c>
    </row>
    <row r="43" spans="1:6" ht="15.75" thickBot="1">
      <c r="A43" s="24" t="s">
        <v>56</v>
      </c>
      <c r="B43" s="24" t="s">
        <v>57</v>
      </c>
      <c r="C43" s="24">
        <v>2007</v>
      </c>
      <c r="D43" s="33">
        <v>10.58</v>
      </c>
      <c r="E43" s="34">
        <v>10.42</v>
      </c>
      <c r="F43" s="30">
        <f>SUM('Auswertung Sprint U8'!$D43:$E43)</f>
        <v>21</v>
      </c>
    </row>
    <row r="44" spans="1:6" ht="15.75" thickTop="1">
      <c r="A44" s="26" t="s">
        <v>58</v>
      </c>
      <c r="B44" s="24" t="s">
        <v>59</v>
      </c>
      <c r="C44" s="24">
        <v>2008</v>
      </c>
      <c r="D44" s="13">
        <v>10.89</v>
      </c>
      <c r="E44" s="13">
        <v>10.36</v>
      </c>
      <c r="F44" s="30">
        <f>SUM('Auswertung Sprint U8'!$D44:$E44)</f>
        <v>21.25</v>
      </c>
    </row>
    <row r="45" spans="1:6" ht="15">
      <c r="A45" s="24" t="s">
        <v>60</v>
      </c>
      <c r="B45" s="24" t="s">
        <v>61</v>
      </c>
      <c r="C45" s="24">
        <v>2007</v>
      </c>
      <c r="D45" s="28">
        <v>9.6</v>
      </c>
      <c r="E45" s="28">
        <v>9.8</v>
      </c>
      <c r="F45" s="30">
        <f>SUM('Auswertung Sprint U8'!$D45:$E45)</f>
        <v>19.4</v>
      </c>
    </row>
    <row r="46" spans="1:6" ht="15">
      <c r="A46" s="24" t="s">
        <v>62</v>
      </c>
      <c r="B46" s="24" t="s">
        <v>63</v>
      </c>
      <c r="C46" s="24">
        <v>2007</v>
      </c>
      <c r="D46" s="13">
        <v>10.54</v>
      </c>
      <c r="E46" s="13">
        <v>10.02</v>
      </c>
      <c r="F46" s="30">
        <f>SUM('Auswertung Sprint U8'!$D46:$E46)</f>
        <v>20.56</v>
      </c>
    </row>
    <row r="47" spans="1:6" ht="15">
      <c r="A47" s="24" t="s">
        <v>64</v>
      </c>
      <c r="B47" s="24" t="s">
        <v>65</v>
      </c>
      <c r="C47" s="24">
        <v>2007</v>
      </c>
      <c r="D47" s="13">
        <v>10.13</v>
      </c>
      <c r="E47" s="13">
        <v>9.63</v>
      </c>
      <c r="F47" s="30">
        <f>SUM('Auswertung Sprint U8'!$D47:$E47)</f>
        <v>19.76</v>
      </c>
    </row>
    <row r="48" spans="1:6" ht="15">
      <c r="A48" s="26" t="s">
        <v>66</v>
      </c>
      <c r="B48" s="26" t="s">
        <v>67</v>
      </c>
      <c r="C48" s="26">
        <v>2009</v>
      </c>
      <c r="D48" s="13">
        <v>9.98</v>
      </c>
      <c r="E48" s="13">
        <v>10.1</v>
      </c>
      <c r="F48" s="30">
        <f>SUM('Auswertung Sprint U8'!$D48:$E48)</f>
        <v>20.08</v>
      </c>
    </row>
    <row r="49" spans="4:6" ht="15">
      <c r="D49" s="29"/>
      <c r="F49">
        <f>SUBTOTAL(109,F42:F48)</f>
        <v>122.05</v>
      </c>
    </row>
    <row r="57" spans="1:6" ht="21.75" thickBot="1">
      <c r="A57" s="51" t="s">
        <v>100</v>
      </c>
      <c r="B57" s="51"/>
      <c r="C57" s="51"/>
      <c r="D57" s="51"/>
      <c r="E57" s="51"/>
      <c r="F57" s="51"/>
    </row>
    <row r="58" spans="1:6" ht="15.75" thickBot="1">
      <c r="A58" s="18" t="s">
        <v>8</v>
      </c>
      <c r="B58" t="s">
        <v>15</v>
      </c>
      <c r="C58" t="s">
        <v>16</v>
      </c>
      <c r="D58" t="s">
        <v>17</v>
      </c>
      <c r="E58" t="s">
        <v>23</v>
      </c>
      <c r="F58" t="s">
        <v>24</v>
      </c>
    </row>
    <row r="59" spans="1:6" ht="16.5" thickBot="1">
      <c r="A59" s="19" t="s">
        <v>25</v>
      </c>
      <c r="B59" s="20" t="s">
        <v>26</v>
      </c>
      <c r="C59" s="21" t="s">
        <v>27</v>
      </c>
      <c r="D59" s="20" t="s">
        <v>28</v>
      </c>
      <c r="E59" s="22" t="s">
        <v>29</v>
      </c>
      <c r="F59" s="23" t="s">
        <v>30</v>
      </c>
    </row>
    <row r="60" spans="1:6" ht="15">
      <c r="A60" s="24" t="s">
        <v>66</v>
      </c>
      <c r="B60" s="24" t="s">
        <v>68</v>
      </c>
      <c r="C60" s="24">
        <v>2007</v>
      </c>
      <c r="D60" s="13">
        <v>9.35</v>
      </c>
      <c r="E60" s="13">
        <v>9.22</v>
      </c>
      <c r="F60" s="25">
        <f>SUM('Auswertung Sprint U8'!$D60:$E60)</f>
        <v>18.57</v>
      </c>
    </row>
    <row r="61" spans="1:6" ht="15">
      <c r="A61" s="26" t="s">
        <v>69</v>
      </c>
      <c r="B61" s="24" t="s">
        <v>68</v>
      </c>
      <c r="C61" s="24">
        <v>2008</v>
      </c>
      <c r="D61" s="28">
        <v>9.7</v>
      </c>
      <c r="E61" s="13">
        <v>9.64</v>
      </c>
      <c r="F61" s="25">
        <f>SUM('Auswertung Sprint U8'!$D61:$E61)</f>
        <v>19.34</v>
      </c>
    </row>
    <row r="62" spans="1:6" ht="15">
      <c r="A62" s="24" t="s">
        <v>70</v>
      </c>
      <c r="B62" s="24" t="s">
        <v>71</v>
      </c>
      <c r="C62" s="24">
        <v>2007</v>
      </c>
      <c r="D62" s="13">
        <v>8.66</v>
      </c>
      <c r="E62" s="13">
        <v>8.56</v>
      </c>
      <c r="F62" s="25">
        <f>SUM('Auswertung Sprint U8'!$D62:$E62)</f>
        <v>17.22</v>
      </c>
    </row>
    <row r="63" spans="1:6" ht="15">
      <c r="A63" s="24" t="s">
        <v>72</v>
      </c>
      <c r="B63" s="24" t="s">
        <v>73</v>
      </c>
      <c r="C63" s="24">
        <v>2007</v>
      </c>
      <c r="D63" s="13">
        <v>8.78</v>
      </c>
      <c r="E63" s="13">
        <v>8.56</v>
      </c>
      <c r="F63" s="25">
        <f>SUM('Auswertung Sprint U8'!$D63:$E63)</f>
        <v>17.34</v>
      </c>
    </row>
    <row r="64" spans="1:6" ht="15">
      <c r="A64" s="24" t="s">
        <v>60</v>
      </c>
      <c r="B64" s="24" t="s">
        <v>74</v>
      </c>
      <c r="C64" s="24">
        <v>2007</v>
      </c>
      <c r="D64" s="13">
        <v>8.89</v>
      </c>
      <c r="E64" s="13">
        <v>8.61</v>
      </c>
      <c r="F64" s="30">
        <f>SUM('Auswertung Sprint U8'!$D64:$E64)</f>
        <v>17.5</v>
      </c>
    </row>
    <row r="65" spans="1:6" ht="15">
      <c r="A65" s="26" t="s">
        <v>75</v>
      </c>
      <c r="B65" s="26" t="s">
        <v>76</v>
      </c>
      <c r="C65" s="26">
        <v>2007</v>
      </c>
      <c r="D65" s="13">
        <v>9.22</v>
      </c>
      <c r="E65" s="13">
        <v>8.75</v>
      </c>
      <c r="F65" s="25">
        <f>SUM('Auswertung Sprint U8'!$D65:$E65)</f>
        <v>17.97</v>
      </c>
    </row>
    <row r="66" spans="1:6" ht="15">
      <c r="A66" s="24" t="s">
        <v>77</v>
      </c>
      <c r="B66" s="24" t="s">
        <v>78</v>
      </c>
      <c r="C66" s="24">
        <v>2007</v>
      </c>
      <c r="D66" s="28">
        <v>9.4</v>
      </c>
      <c r="E66" s="28">
        <v>10</v>
      </c>
      <c r="F66" s="30">
        <f>SUM('Auswertung Sprint U8'!$D66:$E66)</f>
        <v>19.4</v>
      </c>
    </row>
    <row r="67" spans="4:6" ht="15">
      <c r="D67" s="29"/>
      <c r="F67" s="32">
        <f>SUBTOTAL(109,F59:F66)-F66</f>
        <v>107.94</v>
      </c>
    </row>
  </sheetData>
  <sheetProtection/>
  <mergeCells count="4">
    <mergeCell ref="A4:F4"/>
    <mergeCell ref="A22:F22"/>
    <mergeCell ref="A40:F40"/>
    <mergeCell ref="A57:F5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E1" sqref="E1"/>
    </sheetView>
  </sheetViews>
  <sheetFormatPr defaultColWidth="11.421875" defaultRowHeight="15"/>
  <sheetData>
    <row r="1" spans="1:4" ht="21">
      <c r="A1" s="46" t="s">
        <v>79</v>
      </c>
      <c r="B1" s="46"/>
      <c r="C1" s="46"/>
      <c r="D1" s="45"/>
    </row>
    <row r="4" spans="1:7" ht="21.75" thickBot="1">
      <c r="A4" s="51" t="s">
        <v>93</v>
      </c>
      <c r="B4" s="51"/>
      <c r="C4" s="51"/>
      <c r="D4" s="51"/>
      <c r="E4" s="51"/>
      <c r="F4" s="51"/>
      <c r="G4" s="51"/>
    </row>
    <row r="5" spans="1:7" ht="15.75" thickBot="1">
      <c r="A5" s="18" t="s">
        <v>22</v>
      </c>
      <c r="B5" t="s">
        <v>15</v>
      </c>
      <c r="C5" t="s">
        <v>16</v>
      </c>
      <c r="D5" t="s">
        <v>17</v>
      </c>
      <c r="E5" t="s">
        <v>23</v>
      </c>
      <c r="F5" t="s">
        <v>24</v>
      </c>
      <c r="G5" t="s">
        <v>80</v>
      </c>
    </row>
    <row r="6" spans="1:7" ht="16.5" thickBot="1">
      <c r="A6" s="19" t="s">
        <v>25</v>
      </c>
      <c r="B6" s="20" t="s">
        <v>26</v>
      </c>
      <c r="C6" s="21" t="s">
        <v>27</v>
      </c>
      <c r="D6" s="20" t="s">
        <v>81</v>
      </c>
      <c r="E6" s="22" t="s">
        <v>82</v>
      </c>
      <c r="F6" s="35" t="s">
        <v>83</v>
      </c>
      <c r="G6" s="36" t="s">
        <v>84</v>
      </c>
    </row>
    <row r="7" spans="1:7" ht="15">
      <c r="A7" s="24" t="s">
        <v>31</v>
      </c>
      <c r="B7" s="24" t="s">
        <v>32</v>
      </c>
      <c r="C7" s="24">
        <v>2007</v>
      </c>
      <c r="D7" s="28">
        <v>8</v>
      </c>
      <c r="E7" s="28">
        <v>10.5</v>
      </c>
      <c r="F7" s="28">
        <v>11</v>
      </c>
      <c r="G7" s="30">
        <f>SUM('Auswertung TennisringweitwurfU8'!$D7:$F7)</f>
        <v>29.5</v>
      </c>
    </row>
    <row r="8" spans="1:7" ht="15">
      <c r="A8" s="26" t="s">
        <v>33</v>
      </c>
      <c r="B8" s="24" t="s">
        <v>34</v>
      </c>
      <c r="C8" s="24">
        <v>2007</v>
      </c>
      <c r="D8" s="28">
        <v>8.5</v>
      </c>
      <c r="E8" s="28">
        <v>10.5</v>
      </c>
      <c r="F8" s="28">
        <v>8.5</v>
      </c>
      <c r="G8" s="30">
        <f>SUM('Auswertung TennisringweitwurfU8'!$D8:$F8)</f>
        <v>27.5</v>
      </c>
    </row>
    <row r="9" spans="1:7" ht="15">
      <c r="A9" s="24" t="s">
        <v>35</v>
      </c>
      <c r="B9" s="24" t="s">
        <v>36</v>
      </c>
      <c r="C9" s="24"/>
      <c r="D9" s="28">
        <v>7</v>
      </c>
      <c r="E9" s="28">
        <v>8.5</v>
      </c>
      <c r="F9" s="28">
        <v>6</v>
      </c>
      <c r="G9" s="37">
        <f>SUM('Auswertung TennisringweitwurfU8'!$D9:$F9)</f>
        <v>21.5</v>
      </c>
    </row>
    <row r="10" spans="1:7" ht="15">
      <c r="A10" s="24" t="s">
        <v>37</v>
      </c>
      <c r="B10" s="24" t="s">
        <v>38</v>
      </c>
      <c r="C10" s="24">
        <v>2007</v>
      </c>
      <c r="D10" s="28">
        <v>6</v>
      </c>
      <c r="E10" s="28">
        <v>9</v>
      </c>
      <c r="F10" s="28">
        <v>12</v>
      </c>
      <c r="G10" s="30">
        <f>SUM('Auswertung TennisringweitwurfU8'!$D10:$F10)</f>
        <v>27</v>
      </c>
    </row>
    <row r="11" spans="1:7" ht="15">
      <c r="A11" s="24" t="s">
        <v>39</v>
      </c>
      <c r="B11" s="24" t="s">
        <v>40</v>
      </c>
      <c r="C11" s="24">
        <v>2007</v>
      </c>
      <c r="D11" s="28">
        <v>11.5</v>
      </c>
      <c r="E11" s="28">
        <v>11.5</v>
      </c>
      <c r="F11" s="28">
        <v>11</v>
      </c>
      <c r="G11" s="30">
        <f>SUM('Auswertung TennisringweitwurfU8'!$D11:$F11)</f>
        <v>34</v>
      </c>
    </row>
    <row r="12" spans="1:7" ht="15">
      <c r="A12" s="24" t="s">
        <v>41</v>
      </c>
      <c r="B12" s="24" t="s">
        <v>42</v>
      </c>
      <c r="C12" s="24">
        <v>2007</v>
      </c>
      <c r="D12" s="28">
        <v>6</v>
      </c>
      <c r="E12" s="28">
        <v>7.5</v>
      </c>
      <c r="F12" s="28">
        <v>9</v>
      </c>
      <c r="G12" s="30">
        <f>SUM('Auswertung TennisringweitwurfU8'!$D12:$F12)</f>
        <v>22.5</v>
      </c>
    </row>
    <row r="13" spans="1:7" ht="15">
      <c r="A13" s="24" t="s">
        <v>43</v>
      </c>
      <c r="B13" s="24" t="s">
        <v>44</v>
      </c>
      <c r="C13" s="24">
        <v>2007</v>
      </c>
      <c r="D13" s="28">
        <v>12</v>
      </c>
      <c r="E13" s="28">
        <v>13</v>
      </c>
      <c r="F13" s="28">
        <v>14</v>
      </c>
      <c r="G13" s="30">
        <f>SUM('Auswertung TennisringweitwurfU8'!$D13:$F13)</f>
        <v>39</v>
      </c>
    </row>
    <row r="14" spans="4:7" ht="15">
      <c r="D14" s="31"/>
      <c r="E14" s="32"/>
      <c r="F14" s="32"/>
      <c r="G14" s="38" t="s">
        <v>85</v>
      </c>
    </row>
    <row r="23" spans="1:7" ht="21.75" thickBot="1">
      <c r="A23" s="51" t="s">
        <v>94</v>
      </c>
      <c r="B23" s="51"/>
      <c r="C23" s="51"/>
      <c r="D23" s="51"/>
      <c r="E23" s="51"/>
      <c r="F23" s="51"/>
      <c r="G23" s="51"/>
    </row>
    <row r="24" spans="1:7" ht="15.75" thickBot="1">
      <c r="A24" s="18" t="s">
        <v>20</v>
      </c>
      <c r="B24" t="s">
        <v>15</v>
      </c>
      <c r="C24" t="s">
        <v>16</v>
      </c>
      <c r="D24" t="s">
        <v>17</v>
      </c>
      <c r="E24" t="s">
        <v>23</v>
      </c>
      <c r="F24" t="s">
        <v>24</v>
      </c>
      <c r="G24" t="s">
        <v>80</v>
      </c>
    </row>
    <row r="25" spans="1:7" ht="16.5" thickBot="1">
      <c r="A25" s="19" t="s">
        <v>25</v>
      </c>
      <c r="B25" s="20" t="s">
        <v>26</v>
      </c>
      <c r="C25" s="21" t="s">
        <v>27</v>
      </c>
      <c r="D25" s="20" t="s">
        <v>81</v>
      </c>
      <c r="E25" s="22" t="s">
        <v>82</v>
      </c>
      <c r="F25" s="35" t="s">
        <v>83</v>
      </c>
      <c r="G25" s="36" t="s">
        <v>84</v>
      </c>
    </row>
    <row r="26" spans="1:7" ht="15">
      <c r="A26" s="24" t="s">
        <v>45</v>
      </c>
      <c r="B26" s="24" t="s">
        <v>46</v>
      </c>
      <c r="C26" s="24">
        <v>2008</v>
      </c>
      <c r="D26" s="28">
        <v>2.5</v>
      </c>
      <c r="E26" s="28">
        <v>5</v>
      </c>
      <c r="F26" s="28">
        <v>2</v>
      </c>
      <c r="G26" s="30">
        <f>SUM('Auswertung TennisringweitwurfU8'!$D26:$F26)</f>
        <v>9.5</v>
      </c>
    </row>
    <row r="27" spans="1:7" ht="15">
      <c r="A27" s="26" t="s">
        <v>45</v>
      </c>
      <c r="B27" s="24" t="s">
        <v>47</v>
      </c>
      <c r="C27" s="24">
        <v>2007</v>
      </c>
      <c r="D27" s="28">
        <v>10</v>
      </c>
      <c r="E27" s="28">
        <v>9</v>
      </c>
      <c r="F27" s="28">
        <v>11</v>
      </c>
      <c r="G27" s="30">
        <f>SUM('Auswertung TennisringweitwurfU8'!$D27:$F27)</f>
        <v>30</v>
      </c>
    </row>
    <row r="28" spans="1:7" ht="15">
      <c r="A28" s="24" t="s">
        <v>48</v>
      </c>
      <c r="B28" s="24" t="s">
        <v>49</v>
      </c>
      <c r="C28" s="24">
        <v>2007</v>
      </c>
      <c r="D28" s="28">
        <v>3.5</v>
      </c>
      <c r="E28" s="28">
        <v>2.5</v>
      </c>
      <c r="F28" s="28">
        <v>9.5</v>
      </c>
      <c r="G28" s="30">
        <f>SUM('Auswertung TennisringweitwurfU8'!$D28:$F28)</f>
        <v>15.5</v>
      </c>
    </row>
    <row r="29" spans="1:7" ht="15">
      <c r="A29" s="24" t="s">
        <v>50</v>
      </c>
      <c r="B29" s="24" t="s">
        <v>51</v>
      </c>
      <c r="C29" s="24">
        <v>2007</v>
      </c>
      <c r="D29" s="28">
        <v>8.5</v>
      </c>
      <c r="E29" s="28">
        <v>7</v>
      </c>
      <c r="F29" s="28">
        <v>7.5</v>
      </c>
      <c r="G29" s="30">
        <f>SUM('Auswertung TennisringweitwurfU8'!$D29:$F29)</f>
        <v>23</v>
      </c>
    </row>
    <row r="30" spans="1:7" ht="15">
      <c r="A30" s="24" t="s">
        <v>52</v>
      </c>
      <c r="B30" s="24" t="s">
        <v>53</v>
      </c>
      <c r="C30" s="24">
        <v>2007</v>
      </c>
      <c r="D30" s="28">
        <v>9.5</v>
      </c>
      <c r="E30" s="28">
        <v>10</v>
      </c>
      <c r="F30" s="28">
        <v>9</v>
      </c>
      <c r="G30" s="30">
        <f>SUM('Auswertung TennisringweitwurfU8'!$D30:$F30)</f>
        <v>28.5</v>
      </c>
    </row>
    <row r="31" spans="1:7" ht="15">
      <c r="A31" s="26" t="s">
        <v>54</v>
      </c>
      <c r="B31" s="26" t="s">
        <v>55</v>
      </c>
      <c r="C31" s="26">
        <v>2007</v>
      </c>
      <c r="D31" s="28">
        <v>7</v>
      </c>
      <c r="E31" s="28">
        <v>8</v>
      </c>
      <c r="F31" s="28">
        <v>11.5</v>
      </c>
      <c r="G31" s="30">
        <f>SUM('Auswertung TennisringweitwurfU8'!$D31:$F31)</f>
        <v>26.5</v>
      </c>
    </row>
    <row r="32" spans="4:7" ht="15">
      <c r="D32" s="31"/>
      <c r="E32" s="32"/>
      <c r="F32" s="32"/>
      <c r="G32" s="38">
        <f>SUBTOTAL(109,G25:G31)</f>
        <v>133</v>
      </c>
    </row>
    <row r="41" spans="1:7" ht="21.75" thickBot="1">
      <c r="A41" s="51" t="s">
        <v>95</v>
      </c>
      <c r="B41" s="51"/>
      <c r="C41" s="51"/>
      <c r="D41" s="51"/>
      <c r="E41" s="51"/>
      <c r="F41" s="51"/>
      <c r="G41" s="51"/>
    </row>
    <row r="42" spans="1:7" ht="15.75" thickBot="1">
      <c r="A42" s="18" t="s">
        <v>9</v>
      </c>
      <c r="B42" t="s">
        <v>15</v>
      </c>
      <c r="C42" t="s">
        <v>16</v>
      </c>
      <c r="D42" t="s">
        <v>17</v>
      </c>
      <c r="E42" t="s">
        <v>23</v>
      </c>
      <c r="F42" t="s">
        <v>24</v>
      </c>
      <c r="G42" t="s">
        <v>80</v>
      </c>
    </row>
    <row r="43" spans="1:7" ht="16.5" thickBot="1">
      <c r="A43" s="19" t="s">
        <v>25</v>
      </c>
      <c r="B43" s="20" t="s">
        <v>26</v>
      </c>
      <c r="C43" s="21" t="s">
        <v>27</v>
      </c>
      <c r="D43" s="20" t="s">
        <v>81</v>
      </c>
      <c r="E43" s="22" t="s">
        <v>82</v>
      </c>
      <c r="F43" s="35" t="s">
        <v>83</v>
      </c>
      <c r="G43" s="36" t="s">
        <v>84</v>
      </c>
    </row>
    <row r="44" spans="1:7" ht="15">
      <c r="A44" s="24" t="s">
        <v>56</v>
      </c>
      <c r="B44" s="24" t="s">
        <v>57</v>
      </c>
      <c r="C44" s="24">
        <v>2007</v>
      </c>
      <c r="D44" s="28">
        <v>4.5</v>
      </c>
      <c r="E44" s="28">
        <v>3</v>
      </c>
      <c r="F44" s="28">
        <v>4.5</v>
      </c>
      <c r="G44" s="30">
        <f>SUM('Auswertung TennisringweitwurfU8'!$D44:$F44)</f>
        <v>12</v>
      </c>
    </row>
    <row r="45" spans="1:7" ht="15">
      <c r="A45" s="26" t="s">
        <v>58</v>
      </c>
      <c r="B45" s="24" t="s">
        <v>59</v>
      </c>
      <c r="C45" s="24">
        <v>2008</v>
      </c>
      <c r="D45" s="28">
        <v>6</v>
      </c>
      <c r="E45" s="28">
        <v>5</v>
      </c>
      <c r="F45" s="28">
        <v>3.5</v>
      </c>
      <c r="G45" s="30">
        <f>SUM('Auswertung TennisringweitwurfU8'!$D45:$F45)</f>
        <v>14.5</v>
      </c>
    </row>
    <row r="46" spans="1:7" ht="15">
      <c r="A46" s="24" t="s">
        <v>60</v>
      </c>
      <c r="B46" s="24" t="s">
        <v>61</v>
      </c>
      <c r="C46" s="24">
        <v>2007</v>
      </c>
      <c r="D46" s="28">
        <v>11.5</v>
      </c>
      <c r="E46" s="28">
        <v>12.5</v>
      </c>
      <c r="F46" s="28">
        <v>13.5</v>
      </c>
      <c r="G46" s="30">
        <f>SUM('Auswertung TennisringweitwurfU8'!$D46:$F46)</f>
        <v>37.5</v>
      </c>
    </row>
    <row r="47" spans="1:7" ht="15">
      <c r="A47" s="24" t="s">
        <v>62</v>
      </c>
      <c r="B47" s="24" t="s">
        <v>63</v>
      </c>
      <c r="C47" s="24">
        <v>2007</v>
      </c>
      <c r="D47" s="39">
        <v>3</v>
      </c>
      <c r="E47" s="28">
        <v>7</v>
      </c>
      <c r="F47" s="28">
        <v>11</v>
      </c>
      <c r="G47" s="30">
        <f>SUM('Auswertung TennisringweitwurfU8'!$D47:$F47)</f>
        <v>21</v>
      </c>
    </row>
    <row r="48" spans="1:7" ht="15">
      <c r="A48" s="24" t="s">
        <v>64</v>
      </c>
      <c r="B48" s="24" t="s">
        <v>65</v>
      </c>
      <c r="C48" s="24">
        <v>2007</v>
      </c>
      <c r="D48" s="28">
        <v>8.5</v>
      </c>
      <c r="E48" s="28">
        <v>8.5</v>
      </c>
      <c r="F48" s="28">
        <v>5.5</v>
      </c>
      <c r="G48" s="30">
        <f>SUM('Auswertung TennisringweitwurfU8'!$D48:$F48)</f>
        <v>22.5</v>
      </c>
    </row>
    <row r="49" spans="1:7" ht="15">
      <c r="A49" s="26" t="s">
        <v>66</v>
      </c>
      <c r="B49" s="26" t="s">
        <v>67</v>
      </c>
      <c r="C49" s="26">
        <v>2009</v>
      </c>
      <c r="D49" s="28">
        <v>4.5</v>
      </c>
      <c r="E49" s="40" t="s">
        <v>86</v>
      </c>
      <c r="F49" s="28">
        <v>6.5</v>
      </c>
      <c r="G49" s="30">
        <f>SUM('Auswertung TennisringweitwurfU8'!$D49:$F49)</f>
        <v>11</v>
      </c>
    </row>
    <row r="50" spans="4:7" ht="15">
      <c r="D50" s="31"/>
      <c r="E50" s="32"/>
      <c r="F50" s="32"/>
      <c r="G50" s="38">
        <f>SUBTOTAL(109,G43:G49)-G45</f>
        <v>104</v>
      </c>
    </row>
    <row r="59" spans="1:7" ht="21.75" thickBot="1">
      <c r="A59" s="51" t="s">
        <v>96</v>
      </c>
      <c r="B59" s="51"/>
      <c r="C59" s="51"/>
      <c r="D59" s="51"/>
      <c r="E59" s="51"/>
      <c r="F59" s="51"/>
      <c r="G59" s="51"/>
    </row>
    <row r="60" spans="1:7" ht="15.75" thickBot="1">
      <c r="A60" s="18" t="s">
        <v>8</v>
      </c>
      <c r="B60" t="s">
        <v>15</v>
      </c>
      <c r="C60" t="s">
        <v>16</v>
      </c>
      <c r="D60" t="s">
        <v>17</v>
      </c>
      <c r="E60" t="s">
        <v>23</v>
      </c>
      <c r="F60" t="s">
        <v>24</v>
      </c>
      <c r="G60" t="s">
        <v>80</v>
      </c>
    </row>
    <row r="61" spans="1:7" ht="16.5" thickBot="1">
      <c r="A61" s="19" t="s">
        <v>25</v>
      </c>
      <c r="B61" s="20" t="s">
        <v>26</v>
      </c>
      <c r="C61" s="21" t="s">
        <v>27</v>
      </c>
      <c r="D61" s="20" t="s">
        <v>81</v>
      </c>
      <c r="E61" s="22" t="s">
        <v>82</v>
      </c>
      <c r="F61" s="35" t="s">
        <v>83</v>
      </c>
      <c r="G61" s="36" t="s">
        <v>84</v>
      </c>
    </row>
    <row r="62" spans="1:7" ht="15">
      <c r="A62" s="24" t="s">
        <v>66</v>
      </c>
      <c r="B62" s="24" t="s">
        <v>68</v>
      </c>
      <c r="C62" s="24">
        <v>2007</v>
      </c>
      <c r="D62" s="28">
        <v>9</v>
      </c>
      <c r="E62" s="28">
        <v>12.5</v>
      </c>
      <c r="F62" s="28">
        <v>10</v>
      </c>
      <c r="G62" s="30">
        <f>SUM('Auswertung TennisringweitwurfU8'!$D62:$F62)</f>
        <v>31.5</v>
      </c>
    </row>
    <row r="63" spans="1:7" ht="15">
      <c r="A63" s="26" t="s">
        <v>69</v>
      </c>
      <c r="B63" s="24" t="s">
        <v>68</v>
      </c>
      <c r="C63" s="24">
        <v>2008</v>
      </c>
      <c r="D63" s="28">
        <v>11</v>
      </c>
      <c r="E63" s="28">
        <v>7</v>
      </c>
      <c r="F63" s="28">
        <v>8.5</v>
      </c>
      <c r="G63" s="30">
        <f>SUM('Auswertung TennisringweitwurfU8'!$D63:$F63)</f>
        <v>26.5</v>
      </c>
    </row>
    <row r="64" spans="1:7" ht="15">
      <c r="A64" s="24" t="s">
        <v>70</v>
      </c>
      <c r="B64" s="24" t="s">
        <v>71</v>
      </c>
      <c r="C64" s="24">
        <v>2007</v>
      </c>
      <c r="D64" s="28">
        <v>12.5</v>
      </c>
      <c r="E64" s="28">
        <v>13.5</v>
      </c>
      <c r="F64" s="28">
        <v>13</v>
      </c>
      <c r="G64" s="30">
        <f>SUM('Auswertung TennisringweitwurfU8'!$D64:$F64)</f>
        <v>39</v>
      </c>
    </row>
    <row r="65" spans="1:7" ht="15">
      <c r="A65" s="24" t="s">
        <v>72</v>
      </c>
      <c r="B65" s="24" t="s">
        <v>73</v>
      </c>
      <c r="C65" s="24">
        <v>2007</v>
      </c>
      <c r="D65" s="39">
        <v>13</v>
      </c>
      <c r="E65" s="28">
        <v>11</v>
      </c>
      <c r="F65" s="28">
        <v>11.5</v>
      </c>
      <c r="G65" s="30">
        <f>SUM('Auswertung TennisringweitwurfU8'!$D65:$F65)</f>
        <v>35.5</v>
      </c>
    </row>
    <row r="66" spans="1:7" ht="15">
      <c r="A66" s="24" t="s">
        <v>60</v>
      </c>
      <c r="B66" s="24" t="s">
        <v>74</v>
      </c>
      <c r="C66" s="24">
        <v>2007</v>
      </c>
      <c r="D66" s="28">
        <v>7</v>
      </c>
      <c r="E66" s="28">
        <v>9.5</v>
      </c>
      <c r="F66" s="28">
        <v>10</v>
      </c>
      <c r="G66" s="30">
        <f>SUM('Auswertung TennisringweitwurfU8'!$D66:$F66)</f>
        <v>26.5</v>
      </c>
    </row>
    <row r="67" spans="1:7" ht="15">
      <c r="A67" s="26" t="s">
        <v>75</v>
      </c>
      <c r="B67" s="26" t="s">
        <v>76</v>
      </c>
      <c r="C67" s="26">
        <v>2007</v>
      </c>
      <c r="D67" s="28">
        <v>11.5</v>
      </c>
      <c r="E67" s="40">
        <v>8.5</v>
      </c>
      <c r="F67" s="28">
        <v>10.5</v>
      </c>
      <c r="G67" s="30">
        <f>SUM('Auswertung TennisringweitwurfU8'!$D67:$F67)</f>
        <v>30.5</v>
      </c>
    </row>
    <row r="68" spans="1:7" ht="15">
      <c r="A68" s="24" t="s">
        <v>77</v>
      </c>
      <c r="B68" s="24" t="s">
        <v>78</v>
      </c>
      <c r="C68" s="24">
        <v>2007</v>
      </c>
      <c r="D68" s="28">
        <v>9.5</v>
      </c>
      <c r="E68" s="28">
        <v>11</v>
      </c>
      <c r="F68" s="28">
        <v>8</v>
      </c>
      <c r="G68" s="30">
        <f>SUM('Auswertung TennisringweitwurfU8'!$D68:$F68)</f>
        <v>28.5</v>
      </c>
    </row>
    <row r="69" spans="4:7" ht="15">
      <c r="D69" s="31"/>
      <c r="E69" s="32"/>
      <c r="F69" s="32"/>
      <c r="G69" s="38">
        <f>SUBTOTAL(109,G61:G68)-G63</f>
        <v>191.5</v>
      </c>
    </row>
  </sheetData>
  <sheetProtection/>
  <mergeCells count="4">
    <mergeCell ref="A4:G4"/>
    <mergeCell ref="A23:G23"/>
    <mergeCell ref="A41:G41"/>
    <mergeCell ref="A59:G5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E1" sqref="E1"/>
    </sheetView>
  </sheetViews>
  <sheetFormatPr defaultColWidth="11.421875" defaultRowHeight="15"/>
  <sheetData>
    <row r="1" spans="1:4" ht="21">
      <c r="A1" s="46" t="s">
        <v>87</v>
      </c>
      <c r="B1" s="46"/>
      <c r="C1" s="45"/>
      <c r="D1" s="45"/>
    </row>
    <row r="4" spans="1:4" ht="21.75" thickBot="1">
      <c r="A4" s="51" t="s">
        <v>89</v>
      </c>
      <c r="B4" s="52"/>
      <c r="C4" s="52"/>
      <c r="D4" s="52"/>
    </row>
    <row r="5" spans="1:4" ht="15.75" thickBot="1">
      <c r="A5" s="18" t="s">
        <v>22</v>
      </c>
      <c r="B5" t="s">
        <v>15</v>
      </c>
      <c r="C5" t="s">
        <v>16</v>
      </c>
      <c r="D5" t="s">
        <v>17</v>
      </c>
    </row>
    <row r="6" spans="1:4" ht="16.5" thickBot="1">
      <c r="A6" s="19" t="s">
        <v>25</v>
      </c>
      <c r="B6" s="20" t="s">
        <v>26</v>
      </c>
      <c r="C6" s="41" t="s">
        <v>27</v>
      </c>
      <c r="D6" s="12" t="s">
        <v>88</v>
      </c>
    </row>
    <row r="7" spans="1:4" ht="15">
      <c r="A7" s="24" t="s">
        <v>31</v>
      </c>
      <c r="B7" s="24" t="s">
        <v>32</v>
      </c>
      <c r="C7" s="24">
        <v>2007</v>
      </c>
      <c r="D7" s="25">
        <v>1.1082</v>
      </c>
    </row>
    <row r="8" spans="1:4" ht="15">
      <c r="A8" s="26" t="s">
        <v>33</v>
      </c>
      <c r="B8" s="24" t="s">
        <v>34</v>
      </c>
      <c r="C8" s="24">
        <v>2007</v>
      </c>
      <c r="D8" s="25">
        <v>1.2545</v>
      </c>
    </row>
    <row r="9" spans="1:4" ht="15">
      <c r="A9" s="24" t="s">
        <v>35</v>
      </c>
      <c r="B9" s="24" t="s">
        <v>36</v>
      </c>
      <c r="C9" s="24"/>
      <c r="D9" s="25">
        <v>1.1651</v>
      </c>
    </row>
    <row r="10" spans="1:4" ht="15">
      <c r="A10" s="24" t="s">
        <v>37</v>
      </c>
      <c r="B10" s="24" t="s">
        <v>38</v>
      </c>
      <c r="C10" s="24">
        <v>2007</v>
      </c>
      <c r="D10" s="25">
        <v>1.1029</v>
      </c>
    </row>
    <row r="11" spans="1:4" ht="15">
      <c r="A11" s="24" t="s">
        <v>39</v>
      </c>
      <c r="B11" s="24" t="s">
        <v>40</v>
      </c>
      <c r="C11" s="24">
        <v>2007</v>
      </c>
      <c r="D11" s="25">
        <v>1.0882</v>
      </c>
    </row>
    <row r="12" spans="1:4" ht="15">
      <c r="A12" s="24" t="s">
        <v>41</v>
      </c>
      <c r="B12" s="24" t="s">
        <v>42</v>
      </c>
      <c r="C12" s="24">
        <v>2007</v>
      </c>
      <c r="D12" s="27">
        <v>1.2802</v>
      </c>
    </row>
    <row r="13" spans="1:4" ht="15">
      <c r="A13" s="24" t="s">
        <v>43</v>
      </c>
      <c r="B13" s="24" t="s">
        <v>44</v>
      </c>
      <c r="C13" s="24">
        <v>2007</v>
      </c>
      <c r="D13" s="25">
        <v>1.0029</v>
      </c>
    </row>
    <row r="14" ht="15">
      <c r="D14" s="29">
        <f>SUBTOTAL(109,D6:D13)-D12</f>
        <v>6.721799999999999</v>
      </c>
    </row>
    <row r="23" spans="1:4" ht="21.75" thickBot="1">
      <c r="A23" s="51" t="s">
        <v>90</v>
      </c>
      <c r="B23" s="52"/>
      <c r="C23" s="52"/>
      <c r="D23" s="52"/>
    </row>
    <row r="24" spans="1:4" ht="15.75" thickBot="1">
      <c r="A24" s="18" t="s">
        <v>20</v>
      </c>
      <c r="B24" t="s">
        <v>15</v>
      </c>
      <c r="C24" t="s">
        <v>16</v>
      </c>
      <c r="D24" t="s">
        <v>17</v>
      </c>
    </row>
    <row r="25" spans="1:4" ht="16.5" thickBot="1">
      <c r="A25" s="19" t="s">
        <v>25</v>
      </c>
      <c r="B25" s="20" t="s">
        <v>26</v>
      </c>
      <c r="C25" s="41" t="s">
        <v>27</v>
      </c>
      <c r="D25" s="12" t="s">
        <v>88</v>
      </c>
    </row>
    <row r="26" spans="1:4" ht="15">
      <c r="A26" s="24" t="s">
        <v>45</v>
      </c>
      <c r="B26" s="24" t="s">
        <v>46</v>
      </c>
      <c r="C26" s="24">
        <v>2008</v>
      </c>
      <c r="D26" s="25">
        <v>1.2451</v>
      </c>
    </row>
    <row r="27" spans="1:4" ht="15">
      <c r="A27" s="26" t="s">
        <v>45</v>
      </c>
      <c r="B27" s="24" t="s">
        <v>47</v>
      </c>
      <c r="C27" s="24">
        <v>2007</v>
      </c>
      <c r="D27" s="25">
        <v>1.1564</v>
      </c>
    </row>
    <row r="28" spans="1:4" ht="15">
      <c r="A28" s="24" t="s">
        <v>48</v>
      </c>
      <c r="B28" s="24" t="s">
        <v>49</v>
      </c>
      <c r="C28" s="24">
        <v>2007</v>
      </c>
      <c r="D28" s="42">
        <v>1.21</v>
      </c>
    </row>
    <row r="29" spans="1:4" ht="15">
      <c r="A29" s="24" t="s">
        <v>50</v>
      </c>
      <c r="B29" s="24" t="s">
        <v>51</v>
      </c>
      <c r="C29" s="24">
        <v>2007</v>
      </c>
      <c r="D29" s="42">
        <v>1.272</v>
      </c>
    </row>
    <row r="30" spans="1:4" ht="15">
      <c r="A30" s="24" t="s">
        <v>52</v>
      </c>
      <c r="B30" s="24" t="s">
        <v>53</v>
      </c>
      <c r="C30" s="24">
        <v>2007</v>
      </c>
      <c r="D30" s="25">
        <v>1.2248</v>
      </c>
    </row>
    <row r="31" spans="1:4" ht="15">
      <c r="A31" s="26" t="s">
        <v>54</v>
      </c>
      <c r="B31" s="26" t="s">
        <v>55</v>
      </c>
      <c r="C31" s="26">
        <v>2007</v>
      </c>
      <c r="D31" s="25">
        <v>1.1523</v>
      </c>
    </row>
    <row r="32" spans="1:4" ht="15">
      <c r="A32" s="24"/>
      <c r="B32" s="24"/>
      <c r="C32" s="24"/>
      <c r="D32" s="25"/>
    </row>
    <row r="33" ht="15">
      <c r="D33" s="29">
        <f>SUBTOTAL(109,D25:D32)</f>
        <v>7.260600000000001</v>
      </c>
    </row>
    <row r="41" spans="1:4" ht="21.75" thickBot="1">
      <c r="A41" s="51" t="s">
        <v>92</v>
      </c>
      <c r="B41" s="52"/>
      <c r="C41" s="52"/>
      <c r="D41" s="52"/>
    </row>
    <row r="42" spans="1:4" ht="15.75" thickBot="1">
      <c r="A42" s="18" t="s">
        <v>9</v>
      </c>
      <c r="B42" t="s">
        <v>15</v>
      </c>
      <c r="C42" t="s">
        <v>16</v>
      </c>
      <c r="D42" t="s">
        <v>17</v>
      </c>
    </row>
    <row r="43" spans="1:4" ht="16.5" thickBot="1">
      <c r="A43" s="19" t="s">
        <v>25</v>
      </c>
      <c r="B43" s="20" t="s">
        <v>26</v>
      </c>
      <c r="C43" s="41" t="s">
        <v>27</v>
      </c>
      <c r="D43" s="12" t="s">
        <v>88</v>
      </c>
    </row>
    <row r="44" spans="1:4" ht="15">
      <c r="A44" s="24" t="s">
        <v>56</v>
      </c>
      <c r="B44" s="24" t="s">
        <v>57</v>
      </c>
      <c r="C44" s="24">
        <v>2007</v>
      </c>
      <c r="D44" s="25">
        <v>1.2567</v>
      </c>
    </row>
    <row r="45" spans="1:4" ht="15">
      <c r="A45" s="26" t="s">
        <v>58</v>
      </c>
      <c r="B45" s="24" t="s">
        <v>59</v>
      </c>
      <c r="C45" s="24">
        <v>2008</v>
      </c>
      <c r="D45" s="42">
        <v>1.32</v>
      </c>
    </row>
    <row r="46" spans="1:4" ht="15">
      <c r="A46" s="24" t="s">
        <v>60</v>
      </c>
      <c r="B46" s="24" t="s">
        <v>61</v>
      </c>
      <c r="C46" s="24">
        <v>2007</v>
      </c>
      <c r="D46" s="42">
        <v>1.2182</v>
      </c>
    </row>
    <row r="47" spans="1:4" ht="15">
      <c r="A47" s="24" t="s">
        <v>62</v>
      </c>
      <c r="B47" s="24" t="s">
        <v>63</v>
      </c>
      <c r="C47" s="24">
        <v>2007</v>
      </c>
      <c r="D47" s="42">
        <v>1.2623</v>
      </c>
    </row>
    <row r="48" spans="1:4" ht="15">
      <c r="A48" s="24" t="s">
        <v>64</v>
      </c>
      <c r="B48" s="24" t="s">
        <v>65</v>
      </c>
      <c r="C48" s="24">
        <v>2007</v>
      </c>
      <c r="D48" s="25">
        <v>1.1102</v>
      </c>
    </row>
    <row r="49" spans="1:4" ht="15">
      <c r="A49" s="26" t="s">
        <v>66</v>
      </c>
      <c r="B49" s="26" t="s">
        <v>67</v>
      </c>
      <c r="C49" s="26">
        <v>2009</v>
      </c>
      <c r="D49" s="25">
        <v>1.3336</v>
      </c>
    </row>
    <row r="50" spans="1:4" ht="15">
      <c r="A50" s="24"/>
      <c r="B50" s="24"/>
      <c r="C50" s="24"/>
      <c r="D50" s="42">
        <v>8.411</v>
      </c>
    </row>
    <row r="51" ht="15">
      <c r="D51" s="43"/>
    </row>
    <row r="60" spans="1:4" ht="21.75" thickBot="1">
      <c r="A60" s="51" t="s">
        <v>91</v>
      </c>
      <c r="B60" s="52"/>
      <c r="C60" s="52"/>
      <c r="D60" s="52"/>
    </row>
    <row r="61" spans="1:4" ht="15.75" thickBot="1">
      <c r="A61" s="18" t="s">
        <v>8</v>
      </c>
      <c r="B61" t="s">
        <v>15</v>
      </c>
      <c r="C61" t="s">
        <v>16</v>
      </c>
      <c r="D61" t="s">
        <v>17</v>
      </c>
    </row>
    <row r="62" spans="1:4" ht="16.5" thickBot="1">
      <c r="A62" s="19" t="s">
        <v>25</v>
      </c>
      <c r="B62" s="20" t="s">
        <v>26</v>
      </c>
      <c r="C62" s="41" t="s">
        <v>27</v>
      </c>
      <c r="D62" s="12" t="s">
        <v>88</v>
      </c>
    </row>
    <row r="63" spans="1:4" ht="15">
      <c r="A63" s="24" t="s">
        <v>66</v>
      </c>
      <c r="B63" s="24" t="s">
        <v>68</v>
      </c>
      <c r="C63" s="24">
        <v>2007</v>
      </c>
      <c r="D63" s="25">
        <v>1.1929</v>
      </c>
    </row>
    <row r="64" spans="1:4" ht="15">
      <c r="A64" s="26" t="s">
        <v>69</v>
      </c>
      <c r="B64" s="24" t="s">
        <v>68</v>
      </c>
      <c r="C64" s="24">
        <v>2008</v>
      </c>
      <c r="D64" s="42">
        <v>1.312</v>
      </c>
    </row>
    <row r="65" spans="1:4" ht="15">
      <c r="A65" s="24" t="s">
        <v>70</v>
      </c>
      <c r="B65" s="24" t="s">
        <v>71</v>
      </c>
      <c r="C65" s="24">
        <v>2007</v>
      </c>
      <c r="D65" s="42">
        <v>1.0054</v>
      </c>
    </row>
    <row r="66" spans="1:4" ht="15">
      <c r="A66" s="24" t="s">
        <v>72</v>
      </c>
      <c r="B66" s="24" t="s">
        <v>73</v>
      </c>
      <c r="C66" s="24">
        <v>2007</v>
      </c>
      <c r="D66" s="42">
        <v>1.0736</v>
      </c>
    </row>
    <row r="67" spans="1:4" ht="15">
      <c r="A67" s="24" t="s">
        <v>60</v>
      </c>
      <c r="B67" s="24" t="s">
        <v>74</v>
      </c>
      <c r="C67" s="24">
        <v>2007</v>
      </c>
      <c r="D67" s="25">
        <v>1.1395</v>
      </c>
    </row>
    <row r="68" spans="1:4" ht="15">
      <c r="A68" s="26" t="s">
        <v>75</v>
      </c>
      <c r="B68" s="26" t="s">
        <v>76</v>
      </c>
      <c r="C68" s="26">
        <v>2007</v>
      </c>
      <c r="D68" s="25">
        <v>1.1607</v>
      </c>
    </row>
    <row r="69" spans="1:4" ht="15">
      <c r="A69" s="24" t="s">
        <v>77</v>
      </c>
      <c r="B69" s="24" t="s">
        <v>78</v>
      </c>
      <c r="C69" s="24">
        <v>2007</v>
      </c>
      <c r="D69" s="25">
        <v>1.2295</v>
      </c>
    </row>
    <row r="70" ht="15">
      <c r="D70" s="29">
        <f>SUBTOTAL(109,D62:D69)-D64</f>
        <v>6.8016</v>
      </c>
    </row>
  </sheetData>
  <sheetProtection/>
  <mergeCells count="4">
    <mergeCell ref="A4:D4"/>
    <mergeCell ref="A23:D23"/>
    <mergeCell ref="A41:D41"/>
    <mergeCell ref="A60:D6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</dc:creator>
  <cp:keywords/>
  <dc:description/>
  <cp:lastModifiedBy>Marco u. Jana</cp:lastModifiedBy>
  <dcterms:created xsi:type="dcterms:W3CDTF">2014-06-10T11:00:11Z</dcterms:created>
  <dcterms:modified xsi:type="dcterms:W3CDTF">2014-07-13T18:23:00Z</dcterms:modified>
  <cp:category/>
  <cp:version/>
  <cp:contentType/>
  <cp:contentStatus/>
</cp:coreProperties>
</file>